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BOB\Desktop\przetargi\okna\"/>
    </mc:Choice>
  </mc:AlternateContent>
  <bookViews>
    <workbookView xWindow="0" yWindow="0" windowWidth="28800" windowHeight="12435" activeTab="3"/>
  </bookViews>
  <sheets>
    <sheet name="KOSZRORYS" sheetId="1" r:id="rId1"/>
    <sheet name="strona " sheetId="2" r:id="rId2"/>
    <sheet name="przedmiar" sheetId="3" r:id="rId3"/>
    <sheet name="ślepy" sheetId="4" r:id="rId4"/>
  </sheet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6" i="1" l="1"/>
  <c r="G5" i="1" s="1"/>
  <c r="G8" i="1"/>
  <c r="G7" i="1" s="1"/>
  <c r="G12" i="1"/>
  <c r="G11" i="1"/>
  <c r="G10" i="1"/>
  <c r="G9" i="1" s="1"/>
  <c r="G20" i="1"/>
  <c r="G19" i="1"/>
  <c r="G18" i="1"/>
  <c r="G17" i="1"/>
  <c r="G16" i="1"/>
  <c r="G15" i="1"/>
  <c r="G14" i="1"/>
  <c r="G13" i="1" s="1"/>
  <c r="G22" i="1"/>
  <c r="G21" i="1" s="1"/>
  <c r="D24" i="1" l="1"/>
  <c r="D26" i="1" l="1"/>
  <c r="D25" i="1" s="1"/>
</calcChain>
</file>

<file path=xl/sharedStrings.xml><?xml version="1.0" encoding="utf-8"?>
<sst xmlns="http://schemas.openxmlformats.org/spreadsheetml/2006/main" count="224" uniqueCount="72">
  <si>
    <t>L.p.</t>
  </si>
  <si>
    <t>Wyszczególnienie elementów rozliczeniowych</t>
  </si>
  <si>
    <t>Jednostka</t>
  </si>
  <si>
    <t>Ilość</t>
  </si>
  <si>
    <t>Cena jednostkowa</t>
  </si>
  <si>
    <t>Wartość</t>
  </si>
  <si>
    <t>1.1</t>
  </si>
  <si>
    <t>2.1</t>
  </si>
  <si>
    <t>Kalkulacja własna</t>
  </si>
  <si>
    <t>Podatek VAT 23%</t>
  </si>
  <si>
    <t>3.1</t>
  </si>
  <si>
    <t>3.2</t>
  </si>
  <si>
    <t>4.1</t>
  </si>
  <si>
    <t>4.2</t>
  </si>
  <si>
    <t>zł</t>
  </si>
  <si>
    <t>Słownie:</t>
  </si>
  <si>
    <t>Wartość kosztorysowa robót netto</t>
  </si>
  <si>
    <t>Ogółem wartość kosztorysowa robót brutto</t>
  </si>
  <si>
    <t>2</t>
  </si>
  <si>
    <t>4</t>
  </si>
  <si>
    <t>Demontaż stolarki okiennej</t>
  </si>
  <si>
    <t>szt.</t>
  </si>
  <si>
    <t xml:space="preserve">Tynki (gładzie) jednowarstwowe jednowarstwowe grubości 3 mm z gipsu szpachlowego wykonane ręcznie                </t>
  </si>
  <si>
    <t>3.3</t>
  </si>
  <si>
    <t>Żaluzje pionowe</t>
  </si>
  <si>
    <t>Żaluzje pionowe                                                             166/155</t>
  </si>
  <si>
    <t>4.3</t>
  </si>
  <si>
    <t>Żaluzje pionowe                                                             390/180</t>
  </si>
  <si>
    <t>Żaluzje pionowe                                                             220/180</t>
  </si>
  <si>
    <t>Żaluzje pionowe                                                             287/180</t>
  </si>
  <si>
    <t>Żaluzje pionowe                                                             90/180</t>
  </si>
  <si>
    <t>Żaluzje pionowe                                                             170/180</t>
  </si>
  <si>
    <t>Sporządził: …………………………………</t>
  </si>
  <si>
    <t>4.4</t>
  </si>
  <si>
    <t>4.5</t>
  </si>
  <si>
    <t>4.6</t>
  </si>
  <si>
    <t>4.7</t>
  </si>
  <si>
    <t>5</t>
  </si>
  <si>
    <t>Prace uzupełniające</t>
  </si>
  <si>
    <t>5.1</t>
  </si>
  <si>
    <t>kpl.</t>
  </si>
  <si>
    <t xml:space="preserve">Wykonanie tynków zwykłych na ościeżnicach                                                                  11*(1,565+2*1,545)=51,26  </t>
  </si>
  <si>
    <t>Demontaż okien drewnianych o powierzchni ponad 2 m2</t>
  </si>
  <si>
    <t>Montaż żaluzji</t>
  </si>
  <si>
    <t>Kosztorys inwestorski</t>
  </si>
  <si>
    <t>"Wymiana okien w Rejonie Dróg Wojewódzkich w Sieradzu"</t>
  </si>
  <si>
    <t>mb</t>
  </si>
  <si>
    <t>Zatwierdziła: ………………………..</t>
  </si>
  <si>
    <t>KOSZTORYS INWESTORSKI</t>
  </si>
  <si>
    <t>Zad. 1</t>
  </si>
  <si>
    <t>BRANŻA: DROGOWA</t>
  </si>
  <si>
    <t>INWESTOR: ZDW w Łodzi Rejon Dróg Wojewódzkich w Sieradzu, ul. Targowa 9</t>
  </si>
  <si>
    <t>Sporządził:</t>
  </si>
  <si>
    <t>Zatwierdziła:</t>
  </si>
  <si>
    <t>Data: 25.03.2019 r.</t>
  </si>
  <si>
    <t>SIERADZ, MARZEC 2019 R.</t>
  </si>
  <si>
    <t>Data: 25.03.2019r.</t>
  </si>
  <si>
    <r>
      <t xml:space="preserve">WARTOŚĆ: </t>
    </r>
    <r>
      <rPr>
        <b/>
        <u/>
        <sz val="14"/>
        <rFont val="Times New Roman"/>
        <family val="1"/>
        <charset val="238"/>
      </rPr>
      <t>14633,34 ZŁ (NETTO)</t>
    </r>
  </si>
  <si>
    <r>
      <t xml:space="preserve">VAT 23%: </t>
    </r>
    <r>
      <rPr>
        <b/>
        <sz val="14"/>
        <rFont val="Times New Roman"/>
        <family val="1"/>
        <charset val="238"/>
      </rPr>
      <t>3365,67 ZŁ</t>
    </r>
  </si>
  <si>
    <t>OGÓŁEM WARTOŚĆ KOSZTORYSU: 17999,01 ZŁ (BRUTTO)</t>
  </si>
  <si>
    <t>CPV 45421000-4 -Roboty w zakresie stolarki budowlanej.</t>
  </si>
  <si>
    <t xml:space="preserve">Wartość szacunkowa kosztorysu inwestorskiego została określona na podstawie jednostkowych cen regionalnych woj. Łódzkiego </t>
  </si>
  <si>
    <t>Przedmiar robót</t>
  </si>
  <si>
    <t>Formularz wyceny</t>
  </si>
  <si>
    <t>Dwukrotne malowanie farbami emulsyjnymi powierzchni wewnętrznych - podłoży gipsowych z gruntowaniem</t>
  </si>
  <si>
    <t>Wywóz i utylizacja materiałów z rozbiórki</t>
  </si>
  <si>
    <t>siedemnaście tysięcy dziewięćset dziewięćdziesiąt dziewięć 01/100 zł</t>
  </si>
  <si>
    <t>Pozycja kosztorysowa</t>
  </si>
  <si>
    <t>Dostawa i montaż stolarki okiennej PCV</t>
  </si>
  <si>
    <t>Dostawa i montaż okien rozwieranych i uchylno-rozwieranych dwudzielnych z PCV o pow. ponad 2 m2 - okna o wym. 156,5x154,5 cm. Profil z PCV biały pięciokomorowy, szklenie niskoemisyjne 4/r/4 U=1,1 W/m2*K z okuciem obwiedniowym z mikrorozszczelnieniem - dwudzielne z naświetlem otwieranym o przekroju prostokątnym 11 sztuk</t>
  </si>
  <si>
    <t>Wyprawki ościeżnicy po demontażu okien</t>
  </si>
  <si>
    <r>
      <t xml:space="preserve">Słownie: </t>
    </r>
    <r>
      <rPr>
        <b/>
        <sz val="14"/>
        <rFont val="Times New Roman"/>
        <family val="1"/>
        <charset val="238"/>
      </rPr>
      <t>siedemnaście tysięcy dziewięćset dziewięćdziesiąt dziewięć 01/100 złotych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</si>
</sst>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8"/>
      <color theme="3"/>
      <name val="Cambria"/>
      <family val="2"/>
      <charset val="238"/>
      <scheme val="major"/>
    </font>
    <font>
      <sz val="12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4"/>
      <color rgb="FFFF0000"/>
      <name val="Times New Roman"/>
      <family val="1"/>
      <charset val="238"/>
    </font>
    <font>
      <b/>
      <sz val="26"/>
      <name val="Times New Roman"/>
      <family val="1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u/>
      <sz val="14"/>
      <name val="Times New Roman"/>
      <family val="1"/>
      <charset val="238"/>
    </font>
    <font>
      <b/>
      <u/>
      <sz val="14"/>
      <name val="Times New Roman"/>
      <family val="1"/>
      <charset val="238"/>
    </font>
    <font>
      <b/>
      <sz val="14"/>
      <color rgb="FFFF0000"/>
      <name val="Times New Roman"/>
      <family val="1"/>
      <charset val="238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7" fillId="4" borderId="0" applyNumberFormat="0" applyBorder="0" applyAlignment="0" applyProtection="0"/>
    <xf numFmtId="0" fontId="8" fillId="5" borderId="4" applyNumberFormat="0" applyAlignment="0" applyProtection="0"/>
    <xf numFmtId="0" fontId="9" fillId="6" borderId="5" applyNumberFormat="0" applyAlignment="0" applyProtection="0"/>
    <xf numFmtId="0" fontId="10" fillId="6" borderId="4" applyNumberFormat="0" applyAlignment="0" applyProtection="0"/>
    <xf numFmtId="0" fontId="11" fillId="0" borderId="6" applyNumberFormat="0" applyFill="0" applyAlignment="0" applyProtection="0"/>
    <xf numFmtId="0" fontId="12" fillId="7" borderId="7" applyNumberFormat="0" applyAlignment="0" applyProtection="0"/>
    <xf numFmtId="0" fontId="13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6" fillId="28" borderId="0" applyNumberFormat="0" applyBorder="0" applyAlignment="0" applyProtection="0"/>
    <xf numFmtId="0" fontId="1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6" fillId="32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104">
    <xf numFmtId="0" fontId="0" fillId="0" borderId="0" xfId="0"/>
    <xf numFmtId="0" fontId="17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/>
    <xf numFmtId="0" fontId="17" fillId="0" borderId="0" xfId="0" applyFont="1" applyAlignment="1"/>
    <xf numFmtId="0" fontId="17" fillId="0" borderId="10" xfId="0" applyFont="1" applyBorder="1"/>
    <xf numFmtId="0" fontId="18" fillId="0" borderId="10" xfId="0" applyFont="1" applyBorder="1" applyAlignment="1">
      <alignment horizontal="center" wrapText="1"/>
    </xf>
    <xf numFmtId="0" fontId="17" fillId="33" borderId="10" xfId="0" applyFont="1" applyFill="1" applyBorder="1" applyAlignment="1">
      <alignment wrapText="1"/>
    </xf>
    <xf numFmtId="0" fontId="18" fillId="33" borderId="10" xfId="0" applyFont="1" applyFill="1" applyBorder="1" applyAlignment="1">
      <alignment wrapText="1"/>
    </xf>
    <xf numFmtId="0" fontId="17" fillId="0" borderId="10" xfId="0" applyFont="1" applyFill="1" applyBorder="1" applyAlignment="1"/>
    <xf numFmtId="0" fontId="0" fillId="0" borderId="0" xfId="0"/>
    <xf numFmtId="0" fontId="17" fillId="0" borderId="10" xfId="0" applyFont="1" applyBorder="1" applyAlignment="1">
      <alignment wrapText="1"/>
    </xf>
    <xf numFmtId="0" fontId="18" fillId="0" borderId="10" xfId="0" applyFont="1" applyBorder="1" applyAlignment="1">
      <alignment wrapText="1"/>
    </xf>
    <xf numFmtId="49" fontId="17" fillId="0" borderId="10" xfId="0" applyNumberFormat="1" applyFont="1" applyBorder="1" applyAlignment="1">
      <alignment horizontal="left" wrapText="1"/>
    </xf>
    <xf numFmtId="49" fontId="18" fillId="0" borderId="10" xfId="0" applyNumberFormat="1" applyFont="1" applyBorder="1" applyAlignment="1">
      <alignment wrapText="1"/>
    </xf>
    <xf numFmtId="49" fontId="17" fillId="0" borderId="0" xfId="0" applyNumberFormat="1" applyFont="1" applyAlignment="1">
      <alignment horizontal="left" wrapText="1"/>
    </xf>
    <xf numFmtId="49" fontId="17" fillId="0" borderId="0" xfId="0" applyNumberFormat="1" applyFont="1" applyAlignment="1">
      <alignment wrapText="1"/>
    </xf>
    <xf numFmtId="49" fontId="0" fillId="0" borderId="0" xfId="0" applyNumberFormat="1" applyAlignment="1">
      <alignment wrapText="1"/>
    </xf>
    <xf numFmtId="49" fontId="0" fillId="0" borderId="0" xfId="0" applyNumberFormat="1"/>
    <xf numFmtId="49" fontId="17" fillId="0" borderId="0" xfId="0" applyNumberFormat="1" applyFont="1" applyAlignment="1">
      <alignment horizontal="center"/>
    </xf>
    <xf numFmtId="0" fontId="17" fillId="0" borderId="0" xfId="0" applyFont="1" applyAlignment="1">
      <alignment horizontal="center"/>
    </xf>
    <xf numFmtId="0" fontId="20" fillId="0" borderId="10" xfId="0" applyNumberFormat="1" applyFont="1" applyFill="1" applyBorder="1" applyAlignment="1" applyProtection="1">
      <alignment horizontal="left" vertical="center" wrapText="1"/>
    </xf>
    <xf numFmtId="0" fontId="20" fillId="0" borderId="0" xfId="0" applyNumberFormat="1" applyFont="1" applyFill="1" applyBorder="1" applyAlignment="1" applyProtection="1">
      <alignment vertical="top"/>
    </xf>
    <xf numFmtId="0" fontId="21" fillId="0" borderId="0" xfId="0" applyNumberFormat="1" applyFont="1" applyFill="1" applyBorder="1" applyAlignment="1" applyProtection="1">
      <alignment vertical="top"/>
    </xf>
    <xf numFmtId="2" fontId="17" fillId="0" borderId="0" xfId="0" applyNumberFormat="1" applyFont="1" applyAlignment="1">
      <alignment horizontal="center"/>
    </xf>
    <xf numFmtId="2" fontId="18" fillId="0" borderId="10" xfId="0" applyNumberFormat="1" applyFont="1" applyBorder="1" applyAlignment="1">
      <alignment wrapText="1"/>
    </xf>
    <xf numFmtId="2" fontId="17" fillId="0" borderId="10" xfId="0" applyNumberFormat="1" applyFont="1" applyBorder="1" applyAlignment="1">
      <alignment wrapText="1"/>
    </xf>
    <xf numFmtId="2" fontId="17" fillId="0" borderId="0" xfId="0" applyNumberFormat="1" applyFont="1" applyAlignment="1">
      <alignment wrapText="1"/>
    </xf>
    <xf numFmtId="2" fontId="0" fillId="0" borderId="0" xfId="0" applyNumberFormat="1" applyAlignment="1">
      <alignment wrapText="1"/>
    </xf>
    <xf numFmtId="2" fontId="0" fillId="0" borderId="0" xfId="0" applyNumberFormat="1"/>
    <xf numFmtId="0" fontId="20" fillId="0" borderId="10" xfId="0" applyFont="1" applyBorder="1" applyAlignment="1">
      <alignment horizontal="left" vertical="top" wrapText="1"/>
    </xf>
    <xf numFmtId="0" fontId="20" fillId="0" borderId="10" xfId="0" applyFont="1" applyBorder="1" applyAlignment="1">
      <alignment wrapText="1"/>
    </xf>
    <xf numFmtId="49" fontId="18" fillId="33" borderId="10" xfId="0" applyNumberFormat="1" applyFont="1" applyFill="1" applyBorder="1" applyAlignment="1">
      <alignment horizontal="left" wrapText="1"/>
    </xf>
    <xf numFmtId="0" fontId="23" fillId="33" borderId="10" xfId="0" applyNumberFormat="1" applyFont="1" applyFill="1" applyBorder="1" applyAlignment="1" applyProtection="1">
      <alignment horizontal="left" vertical="center" wrapText="1"/>
    </xf>
    <xf numFmtId="0" fontId="23" fillId="33" borderId="10" xfId="0" applyFont="1" applyFill="1" applyBorder="1" applyAlignment="1">
      <alignment wrapText="1"/>
    </xf>
    <xf numFmtId="2" fontId="18" fillId="33" borderId="10" xfId="0" applyNumberFormat="1" applyFont="1" applyFill="1" applyBorder="1" applyAlignment="1">
      <alignment wrapText="1"/>
    </xf>
    <xf numFmtId="2" fontId="20" fillId="0" borderId="10" xfId="0" applyNumberFormat="1" applyFont="1" applyBorder="1" applyAlignment="1">
      <alignment wrapText="1"/>
    </xf>
    <xf numFmtId="0" fontId="24" fillId="0" borderId="0" xfId="0" applyNumberFormat="1" applyFont="1" applyFill="1" applyBorder="1" applyAlignment="1" applyProtection="1">
      <alignment vertical="top"/>
    </xf>
    <xf numFmtId="164" fontId="24" fillId="0" borderId="0" xfId="0" applyNumberFormat="1" applyFont="1" applyFill="1" applyBorder="1" applyAlignment="1" applyProtection="1">
      <alignment vertical="top"/>
    </xf>
    <xf numFmtId="0" fontId="24" fillId="0" borderId="0" xfId="0" applyNumberFormat="1" applyFont="1" applyFill="1" applyBorder="1" applyAlignment="1" applyProtection="1">
      <alignment horizontal="center" vertical="center"/>
    </xf>
    <xf numFmtId="0" fontId="27" fillId="0" borderId="0" xfId="0" applyNumberFormat="1" applyFont="1" applyFill="1" applyBorder="1" applyAlignment="1" applyProtection="1">
      <alignment vertical="top"/>
    </xf>
    <xf numFmtId="0" fontId="24" fillId="0" borderId="0" xfId="0" applyNumberFormat="1" applyFont="1" applyFill="1" applyBorder="1" applyAlignment="1" applyProtection="1">
      <alignment horizontal="left" vertical="center"/>
    </xf>
    <xf numFmtId="4" fontId="30" fillId="0" borderId="0" xfId="0" applyNumberFormat="1" applyFont="1" applyFill="1" applyBorder="1" applyAlignment="1" applyProtection="1">
      <alignment horizontal="right" vertical="center"/>
    </xf>
    <xf numFmtId="0" fontId="24" fillId="0" borderId="0" xfId="0" applyNumberFormat="1" applyFont="1" applyFill="1" applyBorder="1" applyAlignment="1" applyProtection="1">
      <alignment vertical="center"/>
    </xf>
    <xf numFmtId="164" fontId="24" fillId="0" borderId="0" xfId="0" applyNumberFormat="1" applyFont="1" applyFill="1" applyBorder="1" applyAlignment="1" applyProtection="1">
      <alignment vertical="center"/>
    </xf>
    <xf numFmtId="0" fontId="27" fillId="0" borderId="0" xfId="0" applyNumberFormat="1" applyFont="1" applyFill="1" applyBorder="1" applyAlignment="1" applyProtection="1">
      <alignment vertical="center"/>
    </xf>
    <xf numFmtId="164" fontId="27" fillId="0" borderId="0" xfId="0" applyNumberFormat="1" applyFont="1" applyFill="1" applyBorder="1" applyAlignment="1" applyProtection="1">
      <alignment vertical="center"/>
    </xf>
    <xf numFmtId="0" fontId="27" fillId="0" borderId="0" xfId="0" applyNumberFormat="1" applyFont="1" applyFill="1" applyBorder="1" applyAlignment="1" applyProtection="1">
      <alignment horizontal="center" vertical="center"/>
    </xf>
    <xf numFmtId="164" fontId="27" fillId="0" borderId="0" xfId="0" applyNumberFormat="1" applyFont="1" applyFill="1" applyBorder="1" applyAlignment="1" applyProtection="1">
      <alignment vertical="top"/>
    </xf>
    <xf numFmtId="0" fontId="26" fillId="0" borderId="0" xfId="0" applyNumberFormat="1" applyFont="1" applyFill="1" applyBorder="1" applyAlignment="1" applyProtection="1">
      <alignment horizontal="center" vertical="center"/>
    </xf>
    <xf numFmtId="0" fontId="27" fillId="0" borderId="0" xfId="0" applyNumberFormat="1" applyFont="1" applyFill="1" applyBorder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Border="1"/>
    <xf numFmtId="0" fontId="17" fillId="0" borderId="0" xfId="0" applyFont="1" applyFill="1" applyBorder="1" applyAlignment="1"/>
    <xf numFmtId="49" fontId="18" fillId="0" borderId="10" xfId="0" applyNumberFormat="1" applyFont="1" applyBorder="1" applyAlignment="1">
      <alignment horizontal="left" vertical="top" wrapText="1"/>
    </xf>
    <xf numFmtId="0" fontId="18" fillId="0" borderId="10" xfId="0" applyFont="1" applyBorder="1" applyAlignment="1">
      <alignment horizontal="left" vertical="top" wrapText="1"/>
    </xf>
    <xf numFmtId="49" fontId="18" fillId="33" borderId="10" xfId="0" applyNumberFormat="1" applyFont="1" applyFill="1" applyBorder="1" applyAlignment="1">
      <alignment horizontal="left" vertical="top" wrapText="1"/>
    </xf>
    <xf numFmtId="0" fontId="17" fillId="33" borderId="10" xfId="0" applyFont="1" applyFill="1" applyBorder="1" applyAlignment="1">
      <alignment horizontal="left" vertical="top" wrapText="1"/>
    </xf>
    <xf numFmtId="0" fontId="18" fillId="33" borderId="10" xfId="0" applyFont="1" applyFill="1" applyBorder="1" applyAlignment="1">
      <alignment horizontal="left" vertical="top" wrapText="1"/>
    </xf>
    <xf numFmtId="49" fontId="17" fillId="0" borderId="10" xfId="0" applyNumberFormat="1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20" fillId="0" borderId="10" xfId="0" applyNumberFormat="1" applyFont="1" applyFill="1" applyBorder="1" applyAlignment="1" applyProtection="1">
      <alignment horizontal="left" vertical="top" wrapText="1"/>
    </xf>
    <xf numFmtId="0" fontId="23" fillId="33" borderId="10" xfId="0" applyNumberFormat="1" applyFont="1" applyFill="1" applyBorder="1" applyAlignment="1" applyProtection="1">
      <alignment horizontal="left" vertical="top" wrapText="1"/>
    </xf>
    <xf numFmtId="0" fontId="23" fillId="33" borderId="10" xfId="0" applyFont="1" applyFill="1" applyBorder="1" applyAlignment="1">
      <alignment horizontal="left" vertical="top" wrapText="1"/>
    </xf>
    <xf numFmtId="49" fontId="17" fillId="0" borderId="0" xfId="0" applyNumberFormat="1" applyFont="1" applyAlignment="1">
      <alignment horizontal="left" vertical="top" wrapText="1"/>
    </xf>
    <xf numFmtId="0" fontId="17" fillId="0" borderId="0" xfId="0" applyFont="1" applyAlignment="1">
      <alignment horizontal="left" vertical="top"/>
    </xf>
    <xf numFmtId="2" fontId="18" fillId="0" borderId="10" xfId="0" applyNumberFormat="1" applyFont="1" applyBorder="1" applyAlignment="1">
      <alignment horizontal="left" vertical="top" wrapText="1"/>
    </xf>
    <xf numFmtId="2" fontId="18" fillId="33" borderId="10" xfId="0" applyNumberFormat="1" applyFont="1" applyFill="1" applyBorder="1" applyAlignment="1">
      <alignment horizontal="left" vertical="top" wrapText="1"/>
    </xf>
    <xf numFmtId="2" fontId="17" fillId="0" borderId="10" xfId="0" applyNumberFormat="1" applyFont="1" applyBorder="1" applyAlignment="1">
      <alignment horizontal="left" vertical="top" wrapText="1"/>
    </xf>
    <xf numFmtId="2" fontId="20" fillId="0" borderId="10" xfId="0" applyNumberFormat="1" applyFont="1" applyBorder="1" applyAlignment="1">
      <alignment horizontal="left" vertical="top" wrapText="1"/>
    </xf>
    <xf numFmtId="2" fontId="17" fillId="0" borderId="0" xfId="0" applyNumberFormat="1" applyFont="1" applyAlignment="1">
      <alignment horizontal="left" vertical="top" wrapText="1"/>
    </xf>
    <xf numFmtId="0" fontId="17" fillId="0" borderId="10" xfId="0" applyFont="1" applyBorder="1" applyAlignment="1">
      <alignment horizontal="left" vertical="top"/>
    </xf>
    <xf numFmtId="0" fontId="17" fillId="0" borderId="10" xfId="0" applyFont="1" applyFill="1" applyBorder="1" applyAlignment="1">
      <alignment horizontal="left" vertical="top"/>
    </xf>
    <xf numFmtId="49" fontId="17" fillId="0" borderId="0" xfId="0" applyNumberFormat="1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2" fontId="17" fillId="0" borderId="0" xfId="0" applyNumberFormat="1" applyFont="1" applyAlignment="1">
      <alignment horizontal="center" vertical="center"/>
    </xf>
    <xf numFmtId="0" fontId="17" fillId="0" borderId="0" xfId="0" applyFont="1" applyAlignment="1">
      <alignment horizontal="left" vertical="top" wrapText="1"/>
    </xf>
    <xf numFmtId="2" fontId="17" fillId="0" borderId="10" xfId="0" applyNumberFormat="1" applyFont="1" applyBorder="1" applyAlignment="1">
      <alignment horizontal="center" wrapText="1"/>
    </xf>
    <xf numFmtId="0" fontId="22" fillId="0" borderId="0" xfId="0" applyFont="1" applyAlignment="1">
      <alignment horizontal="center" wrapText="1"/>
    </xf>
    <xf numFmtId="0" fontId="17" fillId="0" borderId="0" xfId="0" applyFont="1" applyAlignment="1">
      <alignment horizontal="center" wrapText="1"/>
    </xf>
    <xf numFmtId="0" fontId="20" fillId="0" borderId="0" xfId="0" applyNumberFormat="1" applyFont="1" applyFill="1" applyBorder="1" applyAlignment="1" applyProtection="1">
      <alignment horizontal="center" vertical="top" wrapText="1"/>
    </xf>
    <xf numFmtId="0" fontId="17" fillId="0" borderId="10" xfId="0" applyFont="1" applyBorder="1" applyAlignment="1">
      <alignment horizontal="center" wrapText="1"/>
    </xf>
    <xf numFmtId="2" fontId="17" fillId="0" borderId="11" xfId="0" applyNumberFormat="1" applyFont="1" applyBorder="1" applyAlignment="1">
      <alignment horizontal="center" wrapText="1"/>
    </xf>
    <xf numFmtId="2" fontId="17" fillId="0" borderId="12" xfId="0" applyNumberFormat="1" applyFont="1" applyBorder="1" applyAlignment="1">
      <alignment horizontal="center" wrapText="1"/>
    </xf>
    <xf numFmtId="2" fontId="17" fillId="0" borderId="13" xfId="0" applyNumberFormat="1" applyFont="1" applyBorder="1" applyAlignment="1">
      <alignment horizontal="center" wrapText="1"/>
    </xf>
    <xf numFmtId="0" fontId="27" fillId="0" borderId="0" xfId="0" applyNumberFormat="1" applyFont="1" applyFill="1" applyBorder="1" applyAlignment="1" applyProtection="1">
      <alignment horizontal="left" vertical="center"/>
    </xf>
    <xf numFmtId="0" fontId="25" fillId="0" borderId="0" xfId="0" applyNumberFormat="1" applyFont="1" applyFill="1" applyBorder="1" applyAlignment="1" applyProtection="1">
      <alignment horizontal="center" vertical="center"/>
    </xf>
    <xf numFmtId="0" fontId="26" fillId="0" borderId="0" xfId="0" applyNumberFormat="1" applyFont="1" applyFill="1" applyBorder="1" applyAlignment="1" applyProtection="1">
      <alignment horizontal="left" vertical="top"/>
    </xf>
    <xf numFmtId="0" fontId="26" fillId="0" borderId="0" xfId="0" applyNumberFormat="1" applyFont="1" applyFill="1" applyBorder="1" applyAlignment="1" applyProtection="1">
      <alignment horizontal="center" vertical="top"/>
    </xf>
    <xf numFmtId="0" fontId="27" fillId="0" borderId="0" xfId="0" applyNumberFormat="1" applyFont="1" applyFill="1" applyBorder="1" applyAlignment="1" applyProtection="1">
      <alignment horizontal="center" vertical="center" wrapText="1"/>
    </xf>
    <xf numFmtId="0" fontId="27" fillId="0" borderId="0" xfId="0" applyNumberFormat="1" applyFont="1" applyFill="1" applyBorder="1" applyAlignment="1" applyProtection="1">
      <alignment horizontal="center" vertical="center"/>
    </xf>
    <xf numFmtId="0" fontId="28" fillId="0" borderId="0" xfId="0" applyNumberFormat="1" applyFont="1" applyFill="1" applyBorder="1" applyAlignment="1" applyProtection="1">
      <alignment horizontal="left" vertical="center"/>
    </xf>
    <xf numFmtId="0" fontId="27" fillId="0" borderId="0" xfId="0" applyNumberFormat="1" applyFont="1" applyFill="1" applyBorder="1" applyAlignment="1" applyProtection="1">
      <alignment vertical="center"/>
    </xf>
    <xf numFmtId="0" fontId="29" fillId="0" borderId="0" xfId="0" applyNumberFormat="1" applyFont="1" applyFill="1" applyBorder="1" applyAlignment="1" applyProtection="1">
      <alignment horizontal="left" vertical="center"/>
    </xf>
    <xf numFmtId="2" fontId="17" fillId="0" borderId="0" xfId="0" applyNumberFormat="1" applyFont="1" applyBorder="1" applyAlignment="1">
      <alignment horizontal="center" wrapText="1"/>
    </xf>
    <xf numFmtId="0" fontId="17" fillId="0" borderId="0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22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2" fontId="17" fillId="0" borderId="11" xfId="0" applyNumberFormat="1" applyFont="1" applyBorder="1" applyAlignment="1">
      <alignment horizontal="left" vertical="top" wrapText="1"/>
    </xf>
    <xf numFmtId="2" fontId="17" fillId="0" borderId="12" xfId="0" applyNumberFormat="1" applyFont="1" applyBorder="1" applyAlignment="1">
      <alignment horizontal="left" vertical="top" wrapText="1"/>
    </xf>
    <xf numFmtId="2" fontId="17" fillId="0" borderId="13" xfId="0" applyNumberFormat="1" applyFont="1" applyBorder="1" applyAlignment="1">
      <alignment horizontal="left" vertical="top" wrapText="1"/>
    </xf>
    <xf numFmtId="2" fontId="17" fillId="0" borderId="10" xfId="0" applyNumberFormat="1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</cellXfs>
  <cellStyles count="42">
    <cellStyle name="20% — akcent 1" xfId="18" builtinId="30" customBuiltin="1"/>
    <cellStyle name="20% — akcent 2" xfId="22" builtinId="34" customBuiltin="1"/>
    <cellStyle name="20% — akcent 3" xfId="26" builtinId="38" customBuiltin="1"/>
    <cellStyle name="20% — akcent 4" xfId="30" builtinId="42" customBuiltin="1"/>
    <cellStyle name="20% — akcent 5" xfId="34" builtinId="46" customBuiltin="1"/>
    <cellStyle name="20% — akcent 6" xfId="38" builtinId="50" customBuiltin="1"/>
    <cellStyle name="40% — akcent 1" xfId="19" builtinId="31" customBuiltin="1"/>
    <cellStyle name="40% — akcent 2" xfId="23" builtinId="35" customBuiltin="1"/>
    <cellStyle name="40% — akcent 3" xfId="27" builtinId="39" customBuiltin="1"/>
    <cellStyle name="40% — akcent 4" xfId="31" builtinId="43" customBuiltin="1"/>
    <cellStyle name="40% — akcent 5" xfId="35" builtinId="47" customBuiltin="1"/>
    <cellStyle name="40% — akcent 6" xfId="39" builtinId="51" customBuiltin="1"/>
    <cellStyle name="60% — akcent 1" xfId="20" builtinId="32" customBuiltin="1"/>
    <cellStyle name="60% — akcent 2" xfId="24" builtinId="36" customBuiltin="1"/>
    <cellStyle name="60% — akcent 3" xfId="28" builtinId="40" customBuiltin="1"/>
    <cellStyle name="60% — akcent 4" xfId="32" builtinId="44" customBuiltin="1"/>
    <cellStyle name="60% — akcent 5" xfId="36" builtinId="48" customBuiltin="1"/>
    <cellStyle name="60% — akcent 6" xfId="40" builtinId="52" customBuiltin="1"/>
    <cellStyle name="Akcent 1" xfId="17" builtinId="29" customBuiltin="1"/>
    <cellStyle name="Akcent 2" xfId="21" builtinId="33" customBuiltin="1"/>
    <cellStyle name="Akcent 3" xfId="25" builtinId="37" customBuiltin="1"/>
    <cellStyle name="Akcent 4" xfId="29" builtinId="41" customBuiltin="1"/>
    <cellStyle name="Akcent 5" xfId="33" builtinId="45" customBuiltin="1"/>
    <cellStyle name="Akcent 6" xfId="37" builtinId="49" customBuiltin="1"/>
    <cellStyle name="Dane wejściowe" xfId="8" builtinId="20" customBuiltin="1"/>
    <cellStyle name="Dane wyjściowe" xfId="9" builtinId="21" customBuiltin="1"/>
    <cellStyle name="Dobry" xfId="5" builtinId="26" customBuiltin="1"/>
    <cellStyle name="Komórka połączona" xfId="11" builtinId="24" customBuiltin="1"/>
    <cellStyle name="Komórka zaznaczona" xfId="12" builtinId="23" customBuiltin="1"/>
    <cellStyle name="Nagłówek 1" xfId="1" builtinId="16" customBuiltin="1"/>
    <cellStyle name="Nagłówek 2" xfId="2" builtinId="17" customBuiltin="1"/>
    <cellStyle name="Nagłówek 3" xfId="3" builtinId="18" customBuiltin="1"/>
    <cellStyle name="Nagłówek 4" xfId="4" builtinId="19" customBuiltin="1"/>
    <cellStyle name="Neutralny" xfId="7" builtinId="28" customBuiltin="1"/>
    <cellStyle name="Normalny" xfId="0" builtinId="0"/>
    <cellStyle name="Obliczenia" xfId="10" builtinId="22" customBuiltin="1"/>
    <cellStyle name="Suma" xfId="16" builtinId="25" customBuiltin="1"/>
    <cellStyle name="Tekst objaśnienia" xfId="15" builtinId="53" customBuiltin="1"/>
    <cellStyle name="Tekst ostrzeżenia" xfId="13" builtinId="11" customBuiltin="1"/>
    <cellStyle name="Tytuł 2" xfId="41"/>
    <cellStyle name="Uwaga" xfId="14" builtinId="10" customBuiltin="1"/>
    <cellStyle name="Zły" xfId="6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8"/>
  <sheetViews>
    <sheetView workbookViewId="0">
      <selection activeCell="D20" sqref="D20"/>
    </sheetView>
  </sheetViews>
  <sheetFormatPr defaultRowHeight="15" x14ac:dyDescent="0.25"/>
  <cols>
    <col min="1" max="1" width="5" style="18" customWidth="1"/>
    <col min="2" max="2" width="20.140625" customWidth="1"/>
    <col min="3" max="3" width="52.42578125" customWidth="1"/>
    <col min="4" max="4" width="9.7109375" customWidth="1"/>
    <col min="5" max="5" width="9.28515625" bestFit="1" customWidth="1"/>
    <col min="6" max="6" width="13.5703125" customWidth="1"/>
    <col min="7" max="7" width="11.85546875" style="29" bestFit="1" customWidth="1"/>
  </cols>
  <sheetData>
    <row r="1" spans="1:8" ht="18.75" x14ac:dyDescent="0.3">
      <c r="A1" s="78" t="s">
        <v>44</v>
      </c>
      <c r="B1" s="78"/>
      <c r="C1" s="78"/>
      <c r="D1" s="78"/>
      <c r="E1" s="78"/>
      <c r="F1" s="78"/>
      <c r="G1" s="78"/>
    </row>
    <row r="2" spans="1:8" ht="33.75" customHeight="1" x14ac:dyDescent="0.25">
      <c r="A2" s="79" t="s">
        <v>45</v>
      </c>
      <c r="B2" s="79"/>
      <c r="C2" s="79"/>
      <c r="D2" s="79"/>
      <c r="E2" s="79"/>
      <c r="F2" s="79"/>
      <c r="G2" s="79"/>
    </row>
    <row r="3" spans="1:8" s="10" customFormat="1" ht="15.75" x14ac:dyDescent="0.25">
      <c r="A3" s="19"/>
      <c r="B3" s="20"/>
      <c r="C3" s="20"/>
      <c r="D3" s="20"/>
      <c r="E3" s="20"/>
      <c r="F3" s="20"/>
      <c r="G3" s="24"/>
    </row>
    <row r="4" spans="1:8" ht="29.45" customHeight="1" x14ac:dyDescent="0.25">
      <c r="A4" s="14" t="s">
        <v>0</v>
      </c>
      <c r="B4" s="12" t="s">
        <v>67</v>
      </c>
      <c r="C4" s="12" t="s">
        <v>1</v>
      </c>
      <c r="D4" s="6" t="s">
        <v>2</v>
      </c>
      <c r="E4" s="6" t="s">
        <v>3</v>
      </c>
      <c r="F4" s="12" t="s">
        <v>4</v>
      </c>
      <c r="G4" s="25" t="s">
        <v>5</v>
      </c>
      <c r="H4" s="2"/>
    </row>
    <row r="5" spans="1:8" ht="15.75" x14ac:dyDescent="0.25">
      <c r="A5" s="32">
        <v>1</v>
      </c>
      <c r="B5" s="7"/>
      <c r="C5" s="8" t="s">
        <v>20</v>
      </c>
      <c r="D5" s="7"/>
      <c r="E5" s="7"/>
      <c r="F5" s="7"/>
      <c r="G5" s="35">
        <f>SUM(G6)</f>
        <v>220</v>
      </c>
      <c r="H5" s="2"/>
    </row>
    <row r="6" spans="1:8" ht="15.75" x14ac:dyDescent="0.25">
      <c r="A6" s="13" t="s">
        <v>6</v>
      </c>
      <c r="B6" s="11" t="s">
        <v>8</v>
      </c>
      <c r="C6" s="11" t="s">
        <v>42</v>
      </c>
      <c r="D6" s="11" t="s">
        <v>21</v>
      </c>
      <c r="E6" s="11">
        <v>11</v>
      </c>
      <c r="F6" s="26">
        <v>20</v>
      </c>
      <c r="G6" s="26">
        <f>PRODUCT(E6:F6)</f>
        <v>220</v>
      </c>
      <c r="H6" s="2"/>
    </row>
    <row r="7" spans="1:8" s="2" customFormat="1" ht="15.75" x14ac:dyDescent="0.25">
      <c r="A7" s="32" t="s">
        <v>18</v>
      </c>
      <c r="B7" s="7"/>
      <c r="C7" s="8" t="s">
        <v>68</v>
      </c>
      <c r="D7" s="7"/>
      <c r="E7" s="7"/>
      <c r="F7" s="7"/>
      <c r="G7" s="35">
        <f>SUM(G8)</f>
        <v>8250</v>
      </c>
    </row>
    <row r="8" spans="1:8" s="10" customFormat="1" ht="110.25" x14ac:dyDescent="0.25">
      <c r="A8" s="13" t="s">
        <v>7</v>
      </c>
      <c r="B8" s="30" t="s">
        <v>8</v>
      </c>
      <c r="C8" s="11" t="s">
        <v>69</v>
      </c>
      <c r="D8" s="11" t="s">
        <v>46</v>
      </c>
      <c r="E8" s="11">
        <v>11</v>
      </c>
      <c r="F8" s="26">
        <v>750</v>
      </c>
      <c r="G8" s="26">
        <f>PRODUCT(E8:F8)</f>
        <v>8250</v>
      </c>
      <c r="H8" s="2"/>
    </row>
    <row r="9" spans="1:8" s="2" customFormat="1" ht="15.75" x14ac:dyDescent="0.25">
      <c r="A9" s="32">
        <v>3</v>
      </c>
      <c r="B9" s="7"/>
      <c r="C9" s="8" t="s">
        <v>70</v>
      </c>
      <c r="D9" s="7"/>
      <c r="E9" s="7"/>
      <c r="F9" s="7"/>
      <c r="G9" s="35">
        <f>SUM(G10:G12)</f>
        <v>1587.3440000000001</v>
      </c>
    </row>
    <row r="10" spans="1:8" s="10" customFormat="1" ht="31.5" x14ac:dyDescent="0.25">
      <c r="A10" s="13" t="s">
        <v>10</v>
      </c>
      <c r="B10" s="30" t="s">
        <v>8</v>
      </c>
      <c r="C10" s="11" t="s">
        <v>41</v>
      </c>
      <c r="D10" s="11" t="s">
        <v>46</v>
      </c>
      <c r="E10" s="11">
        <v>68.42</v>
      </c>
      <c r="F10" s="26">
        <v>16.5</v>
      </c>
      <c r="G10" s="26">
        <f t="shared" ref="G10:G12" si="0">PRODUCT(E10:F10)</f>
        <v>1128.93</v>
      </c>
      <c r="H10" s="2"/>
    </row>
    <row r="11" spans="1:8" s="10" customFormat="1" ht="31.5" x14ac:dyDescent="0.25">
      <c r="A11" s="13" t="s">
        <v>11</v>
      </c>
      <c r="B11" s="11" t="s">
        <v>8</v>
      </c>
      <c r="C11" s="11" t="s">
        <v>22</v>
      </c>
      <c r="D11" s="11" t="s">
        <v>46</v>
      </c>
      <c r="E11" s="11">
        <v>68.42</v>
      </c>
      <c r="F11" s="26">
        <v>3.5</v>
      </c>
      <c r="G11" s="26">
        <f t="shared" si="0"/>
        <v>239.47</v>
      </c>
      <c r="H11" s="2"/>
    </row>
    <row r="12" spans="1:8" s="10" customFormat="1" ht="31.5" x14ac:dyDescent="0.25">
      <c r="A12" s="13" t="s">
        <v>23</v>
      </c>
      <c r="B12" s="11" t="s">
        <v>8</v>
      </c>
      <c r="C12" s="11" t="s">
        <v>64</v>
      </c>
      <c r="D12" s="11" t="s">
        <v>46</v>
      </c>
      <c r="E12" s="11">
        <v>68.42</v>
      </c>
      <c r="F12" s="26">
        <v>3.2</v>
      </c>
      <c r="G12" s="26">
        <f t="shared" si="0"/>
        <v>218.94400000000002</v>
      </c>
      <c r="H12" s="2"/>
    </row>
    <row r="13" spans="1:8" s="2" customFormat="1" ht="15.75" x14ac:dyDescent="0.25">
      <c r="A13" s="32" t="s">
        <v>19</v>
      </c>
      <c r="B13" s="7"/>
      <c r="C13" s="8" t="s">
        <v>24</v>
      </c>
      <c r="D13" s="7"/>
      <c r="E13" s="7"/>
      <c r="F13" s="7"/>
      <c r="G13" s="35">
        <f>SUM(G14:G20)</f>
        <v>4356</v>
      </c>
    </row>
    <row r="14" spans="1:8" ht="31.5" x14ac:dyDescent="0.25">
      <c r="A14" s="13" t="s">
        <v>12</v>
      </c>
      <c r="B14" s="30" t="s">
        <v>8</v>
      </c>
      <c r="C14" s="31" t="s">
        <v>25</v>
      </c>
      <c r="D14" s="11" t="s">
        <v>21</v>
      </c>
      <c r="E14" s="11">
        <v>11</v>
      </c>
      <c r="F14" s="36">
        <v>130</v>
      </c>
      <c r="G14" s="26">
        <f t="shared" ref="G14:G20" si="1">PRODUCT(E14:F14)</f>
        <v>1430</v>
      </c>
      <c r="H14" s="2"/>
    </row>
    <row r="15" spans="1:8" s="10" customFormat="1" ht="31.5" x14ac:dyDescent="0.25">
      <c r="A15" s="13" t="s">
        <v>13</v>
      </c>
      <c r="B15" s="30" t="s">
        <v>8</v>
      </c>
      <c r="C15" s="31" t="s">
        <v>27</v>
      </c>
      <c r="D15" s="11" t="s">
        <v>21</v>
      </c>
      <c r="E15" s="11">
        <v>1</v>
      </c>
      <c r="F15" s="36">
        <v>400</v>
      </c>
      <c r="G15" s="26">
        <f t="shared" si="1"/>
        <v>400</v>
      </c>
      <c r="H15" s="2"/>
    </row>
    <row r="16" spans="1:8" s="10" customFormat="1" ht="31.5" x14ac:dyDescent="0.25">
      <c r="A16" s="13" t="s">
        <v>26</v>
      </c>
      <c r="B16" s="30" t="s">
        <v>8</v>
      </c>
      <c r="C16" s="31" t="s">
        <v>31</v>
      </c>
      <c r="D16" s="11" t="s">
        <v>21</v>
      </c>
      <c r="E16" s="11">
        <v>1</v>
      </c>
      <c r="F16" s="36">
        <v>170</v>
      </c>
      <c r="G16" s="26">
        <f t="shared" si="1"/>
        <v>170</v>
      </c>
      <c r="H16" s="2"/>
    </row>
    <row r="17" spans="1:17" s="10" customFormat="1" ht="31.5" x14ac:dyDescent="0.25">
      <c r="A17" s="13" t="s">
        <v>33</v>
      </c>
      <c r="B17" s="30" t="s">
        <v>8</v>
      </c>
      <c r="C17" s="31" t="s">
        <v>30</v>
      </c>
      <c r="D17" s="11" t="s">
        <v>21</v>
      </c>
      <c r="E17" s="11">
        <v>1</v>
      </c>
      <c r="F17" s="36">
        <v>90</v>
      </c>
      <c r="G17" s="26">
        <f t="shared" si="1"/>
        <v>90</v>
      </c>
      <c r="H17" s="2"/>
    </row>
    <row r="18" spans="1:17" s="10" customFormat="1" ht="31.5" x14ac:dyDescent="0.25">
      <c r="A18" s="13" t="s">
        <v>34</v>
      </c>
      <c r="B18" s="30" t="s">
        <v>8</v>
      </c>
      <c r="C18" s="31" t="s">
        <v>29</v>
      </c>
      <c r="D18" s="11" t="s">
        <v>21</v>
      </c>
      <c r="E18" s="11">
        <v>2</v>
      </c>
      <c r="F18" s="36">
        <v>300</v>
      </c>
      <c r="G18" s="26">
        <f t="shared" si="1"/>
        <v>600</v>
      </c>
      <c r="H18" s="2"/>
    </row>
    <row r="19" spans="1:17" ht="31.5" x14ac:dyDescent="0.25">
      <c r="A19" s="13" t="s">
        <v>35</v>
      </c>
      <c r="B19" s="21" t="s">
        <v>8</v>
      </c>
      <c r="C19" s="31" t="s">
        <v>28</v>
      </c>
      <c r="D19" s="11" t="s">
        <v>21</v>
      </c>
      <c r="E19" s="11">
        <v>4</v>
      </c>
      <c r="F19" s="26">
        <v>220</v>
      </c>
      <c r="G19" s="26">
        <f t="shared" si="1"/>
        <v>880</v>
      </c>
      <c r="H19" s="2"/>
    </row>
    <row r="20" spans="1:17" s="10" customFormat="1" ht="15.75" x14ac:dyDescent="0.25">
      <c r="A20" s="13" t="s">
        <v>36</v>
      </c>
      <c r="B20" s="21" t="s">
        <v>8</v>
      </c>
      <c r="C20" s="31" t="s">
        <v>43</v>
      </c>
      <c r="D20" s="11" t="s">
        <v>46</v>
      </c>
      <c r="E20" s="11">
        <v>39.299999999999997</v>
      </c>
      <c r="F20" s="26">
        <v>20</v>
      </c>
      <c r="G20" s="26">
        <f t="shared" si="1"/>
        <v>786</v>
      </c>
      <c r="H20" s="2"/>
    </row>
    <row r="21" spans="1:17" s="10" customFormat="1" ht="15.75" x14ac:dyDescent="0.25">
      <c r="A21" s="32" t="s">
        <v>37</v>
      </c>
      <c r="B21" s="33"/>
      <c r="C21" s="34" t="s">
        <v>38</v>
      </c>
      <c r="D21" s="8"/>
      <c r="E21" s="8"/>
      <c r="F21" s="8"/>
      <c r="G21" s="35">
        <f>SUM(G22)</f>
        <v>220</v>
      </c>
      <c r="H21" s="2"/>
    </row>
    <row r="22" spans="1:17" s="10" customFormat="1" ht="15.75" x14ac:dyDescent="0.25">
      <c r="A22" s="13" t="s">
        <v>39</v>
      </c>
      <c r="B22" s="21" t="s">
        <v>8</v>
      </c>
      <c r="C22" s="31" t="s">
        <v>65</v>
      </c>
      <c r="D22" s="11" t="s">
        <v>40</v>
      </c>
      <c r="E22" s="11">
        <v>1</v>
      </c>
      <c r="F22" s="26">
        <v>220</v>
      </c>
      <c r="G22" s="26">
        <f>PRODUCT(E22:F22)</f>
        <v>220</v>
      </c>
      <c r="H22" s="2"/>
    </row>
    <row r="23" spans="1:17" s="10" customFormat="1" ht="15.75" x14ac:dyDescent="0.25">
      <c r="A23" s="15"/>
      <c r="B23" s="1"/>
      <c r="C23" s="4"/>
      <c r="D23" s="1"/>
      <c r="E23" s="1"/>
      <c r="F23" s="1"/>
      <c r="G23" s="27"/>
      <c r="H23" s="2"/>
      <c r="M23" s="29"/>
      <c r="N23" s="29"/>
      <c r="O23" s="29"/>
    </row>
    <row r="24" spans="1:17" s="10" customFormat="1" ht="15.75" x14ac:dyDescent="0.25">
      <c r="A24" s="16"/>
      <c r="B24" s="1"/>
      <c r="C24" s="5" t="s">
        <v>16</v>
      </c>
      <c r="D24" s="82">
        <f>SUM(G21,G13,G9,G7,G5)</f>
        <v>14633.344000000001</v>
      </c>
      <c r="E24" s="83"/>
      <c r="F24" s="84"/>
      <c r="G24" s="26" t="s">
        <v>14</v>
      </c>
      <c r="H24" s="2"/>
    </row>
    <row r="25" spans="1:17" s="10" customFormat="1" ht="15.75" x14ac:dyDescent="0.25">
      <c r="A25" s="16"/>
      <c r="B25" s="1"/>
      <c r="C25" s="5" t="s">
        <v>9</v>
      </c>
      <c r="D25" s="82">
        <f>SUM(D26,-D24)</f>
        <v>3365.6691199999987</v>
      </c>
      <c r="E25" s="83"/>
      <c r="F25" s="84"/>
      <c r="G25" s="26" t="s">
        <v>14</v>
      </c>
      <c r="H25" s="2"/>
    </row>
    <row r="26" spans="1:17" ht="15.75" x14ac:dyDescent="0.25">
      <c r="A26" s="16"/>
      <c r="B26" s="1"/>
      <c r="C26" s="5" t="s">
        <v>17</v>
      </c>
      <c r="D26" s="77">
        <f>PRODUCT(D24,1.23)</f>
        <v>17999.01312</v>
      </c>
      <c r="E26" s="77"/>
      <c r="F26" s="77"/>
      <c r="G26" s="26" t="s">
        <v>14</v>
      </c>
      <c r="H26" s="2"/>
    </row>
    <row r="27" spans="1:17" ht="38.25" customHeight="1" x14ac:dyDescent="0.25">
      <c r="A27" s="16"/>
      <c r="B27" s="1"/>
      <c r="C27" s="9" t="s">
        <v>15</v>
      </c>
      <c r="D27" s="81" t="s">
        <v>66</v>
      </c>
      <c r="E27" s="81"/>
      <c r="F27" s="81"/>
      <c r="G27" s="81"/>
      <c r="H27" s="2"/>
      <c r="O27" s="77"/>
      <c r="P27" s="77"/>
      <c r="Q27" s="77"/>
    </row>
    <row r="28" spans="1:17" ht="15.75" x14ac:dyDescent="0.25">
      <c r="A28" s="16"/>
      <c r="B28" s="1"/>
      <c r="C28" s="4"/>
      <c r="D28" s="1"/>
      <c r="E28" s="1"/>
      <c r="F28" s="1"/>
      <c r="G28" s="27"/>
      <c r="H28" s="2"/>
    </row>
    <row r="29" spans="1:17" ht="15.75" x14ac:dyDescent="0.25">
      <c r="A29" s="16"/>
      <c r="B29" s="1"/>
      <c r="C29" s="4"/>
      <c r="D29" s="1"/>
      <c r="E29" s="1"/>
      <c r="F29" s="1"/>
      <c r="G29" s="27"/>
      <c r="H29" s="2"/>
    </row>
    <row r="30" spans="1:17" ht="15" customHeight="1" x14ac:dyDescent="0.25">
      <c r="A30" s="80"/>
      <c r="B30" s="80"/>
      <c r="C30" s="80"/>
      <c r="D30" s="80"/>
      <c r="E30" s="80"/>
      <c r="F30" s="80"/>
      <c r="G30" s="80"/>
      <c r="H30" s="2"/>
      <c r="N30" s="29"/>
      <c r="O30" s="29"/>
      <c r="P30" s="29"/>
    </row>
    <row r="31" spans="1:17" x14ac:dyDescent="0.25">
      <c r="A31" s="80"/>
      <c r="B31" s="80"/>
      <c r="C31" s="80"/>
      <c r="D31" s="80"/>
      <c r="E31" s="80"/>
      <c r="F31" s="80"/>
      <c r="G31" s="80"/>
      <c r="H31" s="2"/>
    </row>
    <row r="32" spans="1:17" ht="15.75" x14ac:dyDescent="0.25">
      <c r="A32" s="16"/>
      <c r="B32" s="1"/>
      <c r="C32" s="4"/>
      <c r="D32" s="1"/>
      <c r="E32" s="1"/>
      <c r="F32" s="1"/>
      <c r="G32" s="27"/>
      <c r="H32" s="2"/>
    </row>
    <row r="33" spans="1:15" ht="15.75" x14ac:dyDescent="0.25">
      <c r="A33" s="16"/>
      <c r="B33" s="1"/>
      <c r="C33" s="4"/>
      <c r="D33" s="1"/>
      <c r="E33" s="1"/>
      <c r="F33" s="1"/>
      <c r="G33" s="27"/>
      <c r="H33" s="2"/>
    </row>
    <row r="34" spans="1:15" ht="15.75" x14ac:dyDescent="0.25">
      <c r="A34" s="16"/>
      <c r="B34" s="1"/>
      <c r="C34" s="4"/>
      <c r="D34" s="1"/>
      <c r="E34" s="1"/>
      <c r="F34" s="1"/>
      <c r="G34" s="27"/>
      <c r="H34" s="2"/>
      <c r="M34" s="29"/>
      <c r="N34" s="29"/>
      <c r="O34" s="29"/>
    </row>
    <row r="35" spans="1:15" ht="0.75" customHeight="1" x14ac:dyDescent="0.25">
      <c r="A35" s="16"/>
      <c r="B35" s="1"/>
      <c r="C35" s="4"/>
      <c r="D35" s="1"/>
      <c r="E35" s="1"/>
      <c r="F35" s="1"/>
      <c r="G35" s="27"/>
      <c r="H35" s="2"/>
    </row>
    <row r="36" spans="1:15" ht="39.75" customHeight="1" x14ac:dyDescent="0.25">
      <c r="A36" s="16"/>
      <c r="B36" s="22" t="s">
        <v>54</v>
      </c>
      <c r="C36" s="23"/>
      <c r="D36" s="1"/>
      <c r="E36" s="1"/>
      <c r="F36" s="1"/>
      <c r="G36" s="27"/>
      <c r="H36" s="2"/>
    </row>
    <row r="37" spans="1:15" ht="31.5" customHeight="1" x14ac:dyDescent="0.25">
      <c r="A37" s="16"/>
      <c r="B37" s="22" t="s">
        <v>32</v>
      </c>
      <c r="C37" s="22"/>
      <c r="D37" s="1"/>
      <c r="E37" s="76" t="s">
        <v>47</v>
      </c>
      <c r="F37" s="76"/>
      <c r="G37" s="76"/>
      <c r="H37" s="2"/>
    </row>
    <row r="38" spans="1:15" x14ac:dyDescent="0.25">
      <c r="A38" s="17"/>
      <c r="B38" s="2"/>
      <c r="C38" s="3"/>
      <c r="D38" s="2"/>
      <c r="E38" s="2"/>
      <c r="F38" s="2"/>
      <c r="G38" s="28"/>
      <c r="H38" s="2"/>
    </row>
    <row r="39" spans="1:15" x14ac:dyDescent="0.25">
      <c r="A39" s="17"/>
      <c r="B39" s="2"/>
      <c r="C39" s="3"/>
      <c r="D39" s="2"/>
      <c r="E39" s="2"/>
      <c r="F39" s="2"/>
      <c r="G39" s="28"/>
      <c r="H39" s="2"/>
    </row>
    <row r="40" spans="1:15" x14ac:dyDescent="0.25">
      <c r="A40" s="17"/>
      <c r="B40" s="2"/>
      <c r="C40" s="3"/>
      <c r="D40" s="2"/>
      <c r="E40" s="2"/>
      <c r="F40" s="2"/>
      <c r="G40" s="28"/>
      <c r="H40" s="2"/>
    </row>
    <row r="41" spans="1:15" x14ac:dyDescent="0.25">
      <c r="A41" s="17"/>
      <c r="B41" s="2"/>
      <c r="C41" s="3"/>
      <c r="D41" s="2"/>
      <c r="E41" s="2"/>
      <c r="F41" s="2"/>
      <c r="G41" s="28"/>
      <c r="H41" s="2"/>
    </row>
    <row r="42" spans="1:15" x14ac:dyDescent="0.25">
      <c r="A42" s="17"/>
      <c r="B42" s="2"/>
      <c r="C42" s="3"/>
      <c r="D42" s="2"/>
      <c r="E42" s="2"/>
      <c r="F42" s="2"/>
      <c r="G42" s="28"/>
      <c r="H42" s="2"/>
    </row>
    <row r="43" spans="1:15" x14ac:dyDescent="0.25">
      <c r="A43" s="17"/>
      <c r="B43" s="2"/>
      <c r="C43" s="3"/>
      <c r="D43" s="2"/>
      <c r="E43" s="2"/>
      <c r="F43" s="2"/>
      <c r="G43" s="28"/>
      <c r="H43" s="2"/>
    </row>
    <row r="44" spans="1:15" x14ac:dyDescent="0.25">
      <c r="A44" s="17"/>
      <c r="B44" s="2"/>
      <c r="C44" s="3"/>
      <c r="D44" s="2"/>
      <c r="E44" s="2"/>
      <c r="F44" s="2"/>
      <c r="G44" s="28"/>
      <c r="H44" s="2"/>
    </row>
    <row r="45" spans="1:15" x14ac:dyDescent="0.25">
      <c r="A45" s="17"/>
      <c r="B45" s="2"/>
      <c r="C45" s="3"/>
      <c r="D45" s="2"/>
      <c r="E45" s="2"/>
      <c r="F45" s="2"/>
      <c r="G45" s="28"/>
      <c r="H45" s="2"/>
    </row>
    <row r="46" spans="1:15" x14ac:dyDescent="0.25">
      <c r="A46" s="17"/>
      <c r="B46" s="2"/>
      <c r="C46" s="3"/>
      <c r="D46" s="2"/>
      <c r="E46" s="2"/>
      <c r="F46" s="2"/>
      <c r="G46" s="28"/>
      <c r="H46" s="2"/>
    </row>
    <row r="47" spans="1:15" x14ac:dyDescent="0.25">
      <c r="A47" s="17"/>
      <c r="B47" s="2"/>
      <c r="C47" s="3"/>
      <c r="D47" s="2"/>
      <c r="E47" s="2"/>
      <c r="F47" s="2"/>
      <c r="G47" s="28"/>
      <c r="H47" s="2"/>
    </row>
    <row r="48" spans="1:15" x14ac:dyDescent="0.25">
      <c r="A48" s="17"/>
      <c r="B48" s="2"/>
      <c r="C48" s="3"/>
      <c r="D48" s="2"/>
      <c r="E48" s="2"/>
      <c r="F48" s="2"/>
      <c r="G48" s="28"/>
      <c r="H48" s="2"/>
    </row>
  </sheetData>
  <mergeCells count="9">
    <mergeCell ref="E37:G37"/>
    <mergeCell ref="O27:Q27"/>
    <mergeCell ref="A1:G1"/>
    <mergeCell ref="A2:G2"/>
    <mergeCell ref="A30:G31"/>
    <mergeCell ref="D27:G27"/>
    <mergeCell ref="D26:F26"/>
    <mergeCell ref="D25:F25"/>
    <mergeCell ref="D24:F24"/>
  </mergeCells>
  <pageMargins left="0.7" right="0.7" top="0.75" bottom="0.75" header="0.3" footer="0.3"/>
  <pageSetup paperSize="9" scale="49" fitToHeight="0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workbookViewId="0">
      <selection activeCell="A16" sqref="A16:H16"/>
    </sheetView>
  </sheetViews>
  <sheetFormatPr defaultRowHeight="15" x14ac:dyDescent="0.25"/>
  <cols>
    <col min="8" max="8" width="42.140625" customWidth="1"/>
  </cols>
  <sheetData>
    <row r="1" spans="1:9" ht="18.75" x14ac:dyDescent="0.25">
      <c r="A1" s="37"/>
      <c r="B1" s="37"/>
      <c r="C1" s="37"/>
      <c r="D1" s="37"/>
      <c r="E1" s="38"/>
      <c r="F1" s="37"/>
      <c r="G1" s="39"/>
      <c r="H1" s="37"/>
      <c r="I1" s="3"/>
    </row>
    <row r="2" spans="1:9" ht="33" customHeight="1" x14ac:dyDescent="0.25">
      <c r="A2" s="86" t="s">
        <v>48</v>
      </c>
      <c r="B2" s="86"/>
      <c r="C2" s="86"/>
      <c r="D2" s="86"/>
      <c r="E2" s="86"/>
      <c r="F2" s="86"/>
      <c r="G2" s="86"/>
      <c r="H2" s="86"/>
      <c r="I2" s="3"/>
    </row>
    <row r="3" spans="1:9" ht="18.75" x14ac:dyDescent="0.25">
      <c r="A3" s="49"/>
      <c r="B3" s="49"/>
      <c r="C3" s="49"/>
      <c r="D3" s="49"/>
      <c r="E3" s="49"/>
      <c r="F3" s="49"/>
      <c r="G3" s="49"/>
      <c r="H3" s="49"/>
      <c r="I3" s="3"/>
    </row>
    <row r="4" spans="1:9" ht="18.75" customHeight="1" x14ac:dyDescent="0.25">
      <c r="A4" s="87" t="s">
        <v>49</v>
      </c>
      <c r="B4" s="87"/>
      <c r="C4" s="87" t="s">
        <v>45</v>
      </c>
      <c r="D4" s="87"/>
      <c r="E4" s="87"/>
      <c r="F4" s="87"/>
      <c r="G4" s="87"/>
      <c r="H4" s="87"/>
      <c r="I4" s="3"/>
    </row>
    <row r="5" spans="1:9" ht="18.75" x14ac:dyDescent="0.25">
      <c r="A5" s="88"/>
      <c r="B5" s="88"/>
      <c r="C5" s="87"/>
      <c r="D5" s="87"/>
      <c r="E5" s="87"/>
      <c r="F5" s="87"/>
      <c r="G5" s="87"/>
      <c r="H5" s="87"/>
      <c r="I5" s="3"/>
    </row>
    <row r="6" spans="1:9" ht="18.75" x14ac:dyDescent="0.25">
      <c r="A6" s="45"/>
      <c r="B6" s="45"/>
      <c r="C6" s="45"/>
      <c r="D6" s="45"/>
      <c r="E6" s="45"/>
      <c r="F6" s="45"/>
      <c r="G6" s="45"/>
      <c r="H6" s="45"/>
      <c r="I6" s="3"/>
    </row>
    <row r="7" spans="1:9" ht="18.75" customHeight="1" x14ac:dyDescent="0.25">
      <c r="A7" s="85" t="s">
        <v>60</v>
      </c>
      <c r="B7" s="85"/>
      <c r="C7" s="85"/>
      <c r="D7" s="85"/>
      <c r="E7" s="85"/>
      <c r="F7" s="85"/>
      <c r="G7" s="85"/>
      <c r="H7" s="85"/>
      <c r="I7" s="3"/>
    </row>
    <row r="8" spans="1:9" ht="18.75" x14ac:dyDescent="0.25">
      <c r="A8" s="49"/>
      <c r="B8" s="49"/>
      <c r="C8" s="49"/>
      <c r="D8" s="49"/>
      <c r="E8" s="49"/>
      <c r="F8" s="49"/>
      <c r="G8" s="49"/>
      <c r="H8" s="40"/>
      <c r="I8" s="3"/>
    </row>
    <row r="9" spans="1:9" ht="18.75" customHeight="1" x14ac:dyDescent="0.25">
      <c r="A9" s="85" t="s">
        <v>50</v>
      </c>
      <c r="B9" s="85"/>
      <c r="C9" s="85"/>
      <c r="D9" s="85"/>
      <c r="E9" s="85"/>
      <c r="F9" s="85"/>
      <c r="G9" s="85"/>
      <c r="H9" s="40"/>
      <c r="I9" s="3"/>
    </row>
    <row r="10" spans="1:9" ht="18.75" customHeight="1" x14ac:dyDescent="0.25">
      <c r="A10" s="85" t="s">
        <v>51</v>
      </c>
      <c r="B10" s="85"/>
      <c r="C10" s="85"/>
      <c r="D10" s="85"/>
      <c r="E10" s="85"/>
      <c r="F10" s="85"/>
      <c r="G10" s="85"/>
      <c r="H10" s="85"/>
      <c r="I10" s="3"/>
    </row>
    <row r="11" spans="1:9" ht="18.75" x14ac:dyDescent="0.25">
      <c r="A11" s="50"/>
      <c r="B11" s="50"/>
      <c r="C11" s="50"/>
      <c r="D11" s="50"/>
      <c r="E11" s="50"/>
      <c r="F11" s="50"/>
      <c r="G11" s="50"/>
      <c r="H11" s="50"/>
      <c r="I11" s="3"/>
    </row>
    <row r="12" spans="1:9" ht="18.75" customHeight="1" x14ac:dyDescent="0.25">
      <c r="A12" s="91" t="s">
        <v>57</v>
      </c>
      <c r="B12" s="91"/>
      <c r="C12" s="91"/>
      <c r="D12" s="91"/>
      <c r="E12" s="91"/>
      <c r="F12" s="91"/>
      <c r="G12" s="91"/>
      <c r="H12" s="91"/>
      <c r="I12" s="3"/>
    </row>
    <row r="13" spans="1:9" ht="18.75" customHeight="1" x14ac:dyDescent="0.25">
      <c r="A13" s="92" t="s">
        <v>58</v>
      </c>
      <c r="B13" s="92"/>
      <c r="C13" s="92"/>
      <c r="D13" s="92"/>
      <c r="E13" s="92"/>
      <c r="F13" s="92"/>
      <c r="G13" s="92"/>
      <c r="H13" s="40"/>
      <c r="I13" s="3"/>
    </row>
    <row r="14" spans="1:9" ht="18.75" customHeight="1" x14ac:dyDescent="0.25">
      <c r="A14" s="93" t="s">
        <v>59</v>
      </c>
      <c r="B14" s="93"/>
      <c r="C14" s="93"/>
      <c r="D14" s="93"/>
      <c r="E14" s="93"/>
      <c r="F14" s="93"/>
      <c r="G14" s="93"/>
      <c r="H14" s="93"/>
      <c r="I14" s="3"/>
    </row>
    <row r="15" spans="1:9" ht="18.75" x14ac:dyDescent="0.25">
      <c r="A15" s="41"/>
      <c r="B15" s="41"/>
      <c r="C15" s="41"/>
      <c r="D15" s="41"/>
      <c r="E15" s="41"/>
      <c r="F15" s="41"/>
      <c r="G15" s="42"/>
      <c r="H15" s="37"/>
      <c r="I15" s="3"/>
    </row>
    <row r="16" spans="1:9" ht="18.75" customHeight="1" x14ac:dyDescent="0.25">
      <c r="A16" s="90" t="s">
        <v>71</v>
      </c>
      <c r="B16" s="90"/>
      <c r="C16" s="90"/>
      <c r="D16" s="90"/>
      <c r="E16" s="90"/>
      <c r="F16" s="90"/>
      <c r="G16" s="90"/>
      <c r="H16" s="90"/>
      <c r="I16" s="3"/>
    </row>
    <row r="17" spans="1:9" ht="18.75" x14ac:dyDescent="0.25">
      <c r="A17" s="43"/>
      <c r="B17" s="43"/>
      <c r="C17" s="43"/>
      <c r="D17" s="43"/>
      <c r="E17" s="44"/>
      <c r="F17" s="43"/>
      <c r="G17" s="39"/>
      <c r="H17" s="37"/>
      <c r="I17" s="3"/>
    </row>
    <row r="18" spans="1:9" ht="45" customHeight="1" x14ac:dyDescent="0.25">
      <c r="A18" s="89" t="s">
        <v>61</v>
      </c>
      <c r="B18" s="89"/>
      <c r="C18" s="89"/>
      <c r="D18" s="89"/>
      <c r="E18" s="89"/>
      <c r="F18" s="89"/>
      <c r="G18" s="89"/>
      <c r="H18" s="89"/>
      <c r="I18" s="3"/>
    </row>
    <row r="19" spans="1:9" ht="18.75" x14ac:dyDescent="0.25">
      <c r="A19" s="45"/>
      <c r="B19" s="45"/>
      <c r="C19" s="45"/>
      <c r="D19" s="45"/>
      <c r="E19" s="46"/>
      <c r="F19" s="45"/>
      <c r="G19" s="47"/>
      <c r="H19" s="40"/>
      <c r="I19" s="3"/>
    </row>
    <row r="20" spans="1:9" ht="18.75" x14ac:dyDescent="0.25">
      <c r="A20" s="40"/>
      <c r="B20" s="40"/>
      <c r="C20" s="40"/>
      <c r="D20" s="40"/>
      <c r="E20" s="48"/>
      <c r="F20" s="40"/>
      <c r="G20" s="47"/>
      <c r="H20" s="40"/>
      <c r="I20" s="3"/>
    </row>
    <row r="21" spans="1:9" ht="18.75" x14ac:dyDescent="0.25">
      <c r="A21" s="40"/>
      <c r="B21" s="40"/>
      <c r="C21" s="40"/>
      <c r="D21" s="40"/>
      <c r="E21" s="48"/>
      <c r="F21" s="40"/>
      <c r="G21" s="47"/>
      <c r="H21" s="40"/>
      <c r="I21" s="3"/>
    </row>
    <row r="22" spans="1:9" ht="18.75" x14ac:dyDescent="0.25">
      <c r="A22" s="45" t="s">
        <v>56</v>
      </c>
      <c r="B22" s="45"/>
      <c r="C22" s="45"/>
      <c r="D22" s="45"/>
      <c r="E22" s="46"/>
      <c r="F22" s="45"/>
      <c r="G22" s="47"/>
      <c r="H22" s="40"/>
      <c r="I22" s="3"/>
    </row>
    <row r="23" spans="1:9" ht="18.75" x14ac:dyDescent="0.25">
      <c r="A23" s="45"/>
      <c r="B23" s="45"/>
      <c r="C23" s="45"/>
      <c r="D23" s="45"/>
      <c r="E23" s="46"/>
      <c r="F23" s="45"/>
      <c r="G23" s="47"/>
      <c r="H23" s="40"/>
      <c r="I23" s="3"/>
    </row>
    <row r="24" spans="1:9" ht="18.75" x14ac:dyDescent="0.25">
      <c r="A24" s="45" t="s">
        <v>52</v>
      </c>
      <c r="B24" s="45"/>
      <c r="C24" s="40"/>
      <c r="D24" s="45"/>
      <c r="E24" s="46"/>
      <c r="F24" s="47"/>
      <c r="G24" s="47"/>
      <c r="H24" s="47" t="s">
        <v>53</v>
      </c>
      <c r="I24" s="3"/>
    </row>
    <row r="25" spans="1:9" ht="18.75" x14ac:dyDescent="0.25">
      <c r="A25" s="45"/>
      <c r="B25" s="45"/>
      <c r="C25" s="47"/>
      <c r="D25" s="45"/>
      <c r="E25" s="46"/>
      <c r="F25" s="45"/>
      <c r="G25" s="47"/>
      <c r="H25" s="40"/>
      <c r="I25" s="3"/>
    </row>
    <row r="26" spans="1:9" ht="18.75" x14ac:dyDescent="0.25">
      <c r="A26" s="45"/>
      <c r="B26" s="45"/>
      <c r="C26" s="45"/>
      <c r="D26" s="45"/>
      <c r="E26" s="46"/>
      <c r="F26" s="45"/>
      <c r="G26" s="47"/>
      <c r="H26" s="40"/>
      <c r="I26" s="3"/>
    </row>
    <row r="27" spans="1:9" ht="18.75" x14ac:dyDescent="0.25">
      <c r="A27" s="43"/>
      <c r="B27" s="43"/>
      <c r="C27" s="43"/>
      <c r="D27" s="43"/>
      <c r="E27" s="44"/>
      <c r="F27" s="43"/>
      <c r="G27" s="39"/>
      <c r="H27" s="37"/>
      <c r="I27" s="3"/>
    </row>
    <row r="28" spans="1:9" ht="18.75" x14ac:dyDescent="0.25">
      <c r="A28" s="43"/>
      <c r="B28" s="43"/>
      <c r="C28" s="43"/>
      <c r="D28" s="43"/>
      <c r="E28" s="44"/>
      <c r="F28" s="43"/>
      <c r="G28" s="39"/>
      <c r="H28" s="37"/>
      <c r="I28" s="3"/>
    </row>
    <row r="29" spans="1:9" ht="18.75" x14ac:dyDescent="0.25">
      <c r="A29" s="90" t="s">
        <v>55</v>
      </c>
      <c r="B29" s="90"/>
      <c r="C29" s="90"/>
      <c r="D29" s="90"/>
      <c r="E29" s="90"/>
      <c r="F29" s="90"/>
      <c r="G29" s="90"/>
      <c r="H29" s="90"/>
      <c r="I29" s="3"/>
    </row>
    <row r="30" spans="1:9" ht="18.75" x14ac:dyDescent="0.25">
      <c r="A30" s="43"/>
      <c r="B30" s="43"/>
      <c r="C30" s="43"/>
      <c r="D30" s="43"/>
      <c r="E30" s="44"/>
      <c r="F30" s="43"/>
      <c r="G30" s="39"/>
      <c r="H30" s="37"/>
    </row>
    <row r="31" spans="1:9" ht="18.75" x14ac:dyDescent="0.25">
      <c r="A31" s="43"/>
      <c r="B31" s="43"/>
      <c r="C31" s="43"/>
      <c r="D31" s="43"/>
      <c r="E31" s="44"/>
      <c r="F31" s="43"/>
      <c r="G31" s="39"/>
      <c r="H31" s="37"/>
    </row>
  </sheetData>
  <mergeCells count="14">
    <mergeCell ref="A18:H18"/>
    <mergeCell ref="A29:H29"/>
    <mergeCell ref="A9:G9"/>
    <mergeCell ref="A10:H10"/>
    <mergeCell ref="A12:H12"/>
    <mergeCell ref="A13:G13"/>
    <mergeCell ref="A14:H14"/>
    <mergeCell ref="A16:H16"/>
    <mergeCell ref="A7:H7"/>
    <mergeCell ref="A2:H2"/>
    <mergeCell ref="A4:B4"/>
    <mergeCell ref="C4:H4"/>
    <mergeCell ref="A5:B5"/>
    <mergeCell ref="C5:H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1"/>
  <sheetViews>
    <sheetView topLeftCell="A12" workbookViewId="0">
      <selection activeCell="D20" sqref="D20"/>
    </sheetView>
  </sheetViews>
  <sheetFormatPr defaultRowHeight="15" x14ac:dyDescent="0.25"/>
  <cols>
    <col min="2" max="2" width="13.28515625" customWidth="1"/>
    <col min="3" max="3" width="45.28515625" customWidth="1"/>
    <col min="4" max="4" width="9.42578125" customWidth="1"/>
    <col min="5" max="5" width="9.7109375" customWidth="1"/>
  </cols>
  <sheetData>
    <row r="1" spans="1:5" ht="18.75" x14ac:dyDescent="0.3">
      <c r="A1" s="78" t="s">
        <v>62</v>
      </c>
      <c r="B1" s="78"/>
      <c r="C1" s="78"/>
      <c r="D1" s="78"/>
      <c r="E1" s="78"/>
    </row>
    <row r="2" spans="1:5" ht="15.75" x14ac:dyDescent="0.25">
      <c r="A2" s="79" t="s">
        <v>45</v>
      </c>
      <c r="B2" s="79"/>
      <c r="C2" s="79"/>
      <c r="D2" s="79"/>
      <c r="E2" s="79"/>
    </row>
    <row r="3" spans="1:5" ht="15.75" x14ac:dyDescent="0.25">
      <c r="A3" s="19"/>
      <c r="B3" s="20"/>
      <c r="C3" s="20"/>
      <c r="D3" s="20"/>
      <c r="E3" s="20"/>
    </row>
    <row r="4" spans="1:5" ht="45" customHeight="1" x14ac:dyDescent="0.25">
      <c r="A4" s="54" t="s">
        <v>0</v>
      </c>
      <c r="B4" s="55" t="s">
        <v>67</v>
      </c>
      <c r="C4" s="55" t="s">
        <v>1</v>
      </c>
      <c r="D4" s="55" t="s">
        <v>2</v>
      </c>
      <c r="E4" s="55" t="s">
        <v>3</v>
      </c>
    </row>
    <row r="5" spans="1:5" ht="24" customHeight="1" x14ac:dyDescent="0.25">
      <c r="A5" s="56">
        <v>1</v>
      </c>
      <c r="B5" s="57"/>
      <c r="C5" s="58" t="s">
        <v>20</v>
      </c>
      <c r="D5" s="57"/>
      <c r="E5" s="57"/>
    </row>
    <row r="6" spans="1:5" ht="37.5" customHeight="1" x14ac:dyDescent="0.25">
      <c r="A6" s="59" t="s">
        <v>6</v>
      </c>
      <c r="B6" s="60" t="s">
        <v>8</v>
      </c>
      <c r="C6" s="60" t="s">
        <v>42</v>
      </c>
      <c r="D6" s="60" t="s">
        <v>21</v>
      </c>
      <c r="E6" s="60">
        <v>11</v>
      </c>
    </row>
    <row r="7" spans="1:5" ht="36.75" customHeight="1" x14ac:dyDescent="0.25">
      <c r="A7" s="56" t="s">
        <v>18</v>
      </c>
      <c r="B7" s="57"/>
      <c r="C7" s="58" t="s">
        <v>68</v>
      </c>
      <c r="D7" s="57"/>
      <c r="E7" s="57"/>
    </row>
    <row r="8" spans="1:5" ht="112.5" customHeight="1" x14ac:dyDescent="0.25">
      <c r="A8" s="59" t="s">
        <v>7</v>
      </c>
      <c r="B8" s="30" t="s">
        <v>8</v>
      </c>
      <c r="C8" s="60" t="s">
        <v>69</v>
      </c>
      <c r="D8" s="60" t="s">
        <v>46</v>
      </c>
      <c r="E8" s="60">
        <v>11</v>
      </c>
    </row>
    <row r="9" spans="1:5" ht="18" customHeight="1" x14ac:dyDescent="0.25">
      <c r="A9" s="56">
        <v>3</v>
      </c>
      <c r="B9" s="57"/>
      <c r="C9" s="58" t="s">
        <v>70</v>
      </c>
      <c r="D9" s="57"/>
      <c r="E9" s="57"/>
    </row>
    <row r="10" spans="1:5" ht="36" customHeight="1" x14ac:dyDescent="0.25">
      <c r="A10" s="59" t="s">
        <v>10</v>
      </c>
      <c r="B10" s="30" t="s">
        <v>8</v>
      </c>
      <c r="C10" s="60" t="s">
        <v>41</v>
      </c>
      <c r="D10" s="60" t="s">
        <v>46</v>
      </c>
      <c r="E10" s="60">
        <v>68.42</v>
      </c>
    </row>
    <row r="11" spans="1:5" ht="51" customHeight="1" x14ac:dyDescent="0.25">
      <c r="A11" s="59" t="s">
        <v>11</v>
      </c>
      <c r="B11" s="60" t="s">
        <v>8</v>
      </c>
      <c r="C11" s="60" t="s">
        <v>22</v>
      </c>
      <c r="D11" s="60" t="s">
        <v>46</v>
      </c>
      <c r="E11" s="60">
        <v>68.42</v>
      </c>
    </row>
    <row r="12" spans="1:5" ht="49.5" customHeight="1" x14ac:dyDescent="0.25">
      <c r="A12" s="59" t="s">
        <v>23</v>
      </c>
      <c r="B12" s="60" t="s">
        <v>8</v>
      </c>
      <c r="C12" s="60" t="s">
        <v>64</v>
      </c>
      <c r="D12" s="60" t="s">
        <v>46</v>
      </c>
      <c r="E12" s="60">
        <v>68.42</v>
      </c>
    </row>
    <row r="13" spans="1:5" ht="15.75" x14ac:dyDescent="0.25">
      <c r="A13" s="56" t="s">
        <v>19</v>
      </c>
      <c r="B13" s="57"/>
      <c r="C13" s="58" t="s">
        <v>24</v>
      </c>
      <c r="D13" s="57"/>
      <c r="E13" s="57"/>
    </row>
    <row r="14" spans="1:5" ht="31.5" x14ac:dyDescent="0.25">
      <c r="A14" s="59" t="s">
        <v>12</v>
      </c>
      <c r="B14" s="30" t="s">
        <v>8</v>
      </c>
      <c r="C14" s="30" t="s">
        <v>25</v>
      </c>
      <c r="D14" s="60" t="s">
        <v>21</v>
      </c>
      <c r="E14" s="60">
        <v>11</v>
      </c>
    </row>
    <row r="15" spans="1:5" ht="31.5" x14ac:dyDescent="0.25">
      <c r="A15" s="59" t="s">
        <v>13</v>
      </c>
      <c r="B15" s="30" t="s">
        <v>8</v>
      </c>
      <c r="C15" s="30" t="s">
        <v>27</v>
      </c>
      <c r="D15" s="60" t="s">
        <v>21</v>
      </c>
      <c r="E15" s="60">
        <v>1</v>
      </c>
    </row>
    <row r="16" spans="1:5" ht="31.5" x14ac:dyDescent="0.25">
      <c r="A16" s="59" t="s">
        <v>26</v>
      </c>
      <c r="B16" s="30" t="s">
        <v>8</v>
      </c>
      <c r="C16" s="30" t="s">
        <v>31</v>
      </c>
      <c r="D16" s="60" t="s">
        <v>21</v>
      </c>
      <c r="E16" s="60">
        <v>1</v>
      </c>
    </row>
    <row r="17" spans="1:5" ht="31.5" x14ac:dyDescent="0.25">
      <c r="A17" s="59" t="s">
        <v>33</v>
      </c>
      <c r="B17" s="30" t="s">
        <v>8</v>
      </c>
      <c r="C17" s="30" t="s">
        <v>30</v>
      </c>
      <c r="D17" s="60" t="s">
        <v>21</v>
      </c>
      <c r="E17" s="60">
        <v>1</v>
      </c>
    </row>
    <row r="18" spans="1:5" ht="31.5" x14ac:dyDescent="0.25">
      <c r="A18" s="59" t="s">
        <v>34</v>
      </c>
      <c r="B18" s="30" t="s">
        <v>8</v>
      </c>
      <c r="C18" s="30" t="s">
        <v>29</v>
      </c>
      <c r="D18" s="60" t="s">
        <v>21</v>
      </c>
      <c r="E18" s="60">
        <v>2</v>
      </c>
    </row>
    <row r="19" spans="1:5" ht="31.5" x14ac:dyDescent="0.25">
      <c r="A19" s="59" t="s">
        <v>35</v>
      </c>
      <c r="B19" s="61" t="s">
        <v>8</v>
      </c>
      <c r="C19" s="30" t="s">
        <v>28</v>
      </c>
      <c r="D19" s="60" t="s">
        <v>21</v>
      </c>
      <c r="E19" s="60">
        <v>4</v>
      </c>
    </row>
    <row r="20" spans="1:5" ht="31.5" x14ac:dyDescent="0.25">
      <c r="A20" s="59" t="s">
        <v>36</v>
      </c>
      <c r="B20" s="61" t="s">
        <v>8</v>
      </c>
      <c r="C20" s="30" t="s">
        <v>43</v>
      </c>
      <c r="D20" s="60" t="s">
        <v>46</v>
      </c>
      <c r="E20" s="60">
        <v>39.299999999999997</v>
      </c>
    </row>
    <row r="21" spans="1:5" ht="27" customHeight="1" x14ac:dyDescent="0.25">
      <c r="A21" s="56" t="s">
        <v>37</v>
      </c>
      <c r="B21" s="62"/>
      <c r="C21" s="63" t="s">
        <v>38</v>
      </c>
      <c r="D21" s="58"/>
      <c r="E21" s="58"/>
    </row>
    <row r="22" spans="1:5" ht="35.25" customHeight="1" x14ac:dyDescent="0.25">
      <c r="A22" s="59" t="s">
        <v>39</v>
      </c>
      <c r="B22" s="61" t="s">
        <v>8</v>
      </c>
      <c r="C22" s="30" t="s">
        <v>65</v>
      </c>
      <c r="D22" s="60" t="s">
        <v>40</v>
      </c>
      <c r="E22" s="60">
        <v>1</v>
      </c>
    </row>
    <row r="23" spans="1:5" ht="15.75" x14ac:dyDescent="0.25">
      <c r="A23" s="15"/>
      <c r="B23" s="1"/>
      <c r="C23" s="4"/>
      <c r="D23" s="1"/>
      <c r="E23" s="1"/>
    </row>
    <row r="24" spans="1:5" ht="15.75" x14ac:dyDescent="0.25">
      <c r="A24" s="16"/>
      <c r="B24" s="1"/>
      <c r="C24" s="52"/>
      <c r="D24" s="94"/>
      <c r="E24" s="94"/>
    </row>
    <row r="25" spans="1:5" ht="15.75" x14ac:dyDescent="0.25">
      <c r="A25" s="16"/>
      <c r="B25" s="1"/>
      <c r="C25" s="52"/>
      <c r="D25" s="94"/>
      <c r="E25" s="94"/>
    </row>
    <row r="26" spans="1:5" ht="15.75" x14ac:dyDescent="0.25">
      <c r="A26" s="16"/>
      <c r="B26" s="1"/>
      <c r="C26" s="52"/>
      <c r="D26" s="94"/>
      <c r="E26" s="94"/>
    </row>
    <row r="27" spans="1:5" ht="15.75" x14ac:dyDescent="0.25">
      <c r="A27" s="16"/>
      <c r="B27" s="1"/>
      <c r="C27" s="53"/>
      <c r="D27" s="95"/>
      <c r="E27" s="95"/>
    </row>
    <row r="28" spans="1:5" ht="15.75" x14ac:dyDescent="0.25">
      <c r="A28" s="16"/>
      <c r="B28" s="1"/>
      <c r="C28" s="4"/>
      <c r="D28" s="1"/>
      <c r="E28" s="1"/>
    </row>
    <row r="29" spans="1:5" ht="15.75" x14ac:dyDescent="0.25">
      <c r="A29" s="16"/>
      <c r="B29" s="1"/>
      <c r="C29" s="4"/>
      <c r="D29" s="1"/>
      <c r="E29" s="1"/>
    </row>
    <row r="30" spans="1:5" x14ac:dyDescent="0.25">
      <c r="A30" s="80"/>
      <c r="B30" s="80"/>
      <c r="C30" s="80"/>
      <c r="D30" s="80"/>
      <c r="E30" s="80"/>
    </row>
    <row r="31" spans="1:5" x14ac:dyDescent="0.25">
      <c r="A31" s="80"/>
      <c r="B31" s="80"/>
      <c r="C31" s="80"/>
      <c r="D31" s="80"/>
      <c r="E31" s="80"/>
    </row>
  </sheetData>
  <mergeCells count="7">
    <mergeCell ref="A30:E31"/>
    <mergeCell ref="A1:E1"/>
    <mergeCell ref="A2:E2"/>
    <mergeCell ref="D24:E24"/>
    <mergeCell ref="D25:E25"/>
    <mergeCell ref="D26:E26"/>
    <mergeCell ref="D27:E27"/>
  </mergeCells>
  <pageMargins left="0.7" right="0.7" top="0.75" bottom="0.75" header="0.3" footer="0.3"/>
  <pageSetup paperSize="9" scale="8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0"/>
  <sheetViews>
    <sheetView tabSelected="1" workbookViewId="0">
      <selection activeCell="C22" sqref="C22"/>
    </sheetView>
  </sheetViews>
  <sheetFormatPr defaultRowHeight="15" x14ac:dyDescent="0.25"/>
  <cols>
    <col min="1" max="1" width="5.28515625" customWidth="1"/>
    <col min="2" max="2" width="39" customWidth="1"/>
    <col min="3" max="3" width="6.85546875" customWidth="1"/>
    <col min="4" max="4" width="9" customWidth="1"/>
    <col min="5" max="5" width="12.85546875" customWidth="1"/>
    <col min="6" max="6" width="14.28515625" customWidth="1"/>
  </cols>
  <sheetData>
    <row r="1" spans="1:6" ht="18.75" x14ac:dyDescent="0.25">
      <c r="A1" s="97" t="s">
        <v>63</v>
      </c>
      <c r="B1" s="97"/>
      <c r="C1" s="97"/>
      <c r="D1" s="97"/>
      <c r="E1" s="97"/>
      <c r="F1" s="97"/>
    </row>
    <row r="2" spans="1:6" ht="15.75" x14ac:dyDescent="0.25">
      <c r="A2" s="98" t="s">
        <v>45</v>
      </c>
      <c r="B2" s="98"/>
      <c r="C2" s="98"/>
      <c r="D2" s="98"/>
      <c r="E2" s="98"/>
      <c r="F2" s="98"/>
    </row>
    <row r="3" spans="1:6" ht="15.75" x14ac:dyDescent="0.25">
      <c r="A3" s="73"/>
      <c r="B3" s="74"/>
      <c r="C3" s="74"/>
      <c r="D3" s="74"/>
      <c r="E3" s="74"/>
      <c r="F3" s="75"/>
    </row>
    <row r="4" spans="1:6" ht="33.75" customHeight="1" x14ac:dyDescent="0.25">
      <c r="A4" s="54" t="s">
        <v>0</v>
      </c>
      <c r="B4" s="55" t="s">
        <v>1</v>
      </c>
      <c r="C4" s="55" t="s">
        <v>2</v>
      </c>
      <c r="D4" s="55" t="s">
        <v>3</v>
      </c>
      <c r="E4" s="55" t="s">
        <v>4</v>
      </c>
      <c r="F4" s="66" t="s">
        <v>5</v>
      </c>
    </row>
    <row r="5" spans="1:6" ht="18.75" customHeight="1" x14ac:dyDescent="0.25">
      <c r="A5" s="56">
        <v>1</v>
      </c>
      <c r="B5" s="58" t="s">
        <v>20</v>
      </c>
      <c r="C5" s="57"/>
      <c r="D5" s="57"/>
      <c r="E5" s="57"/>
      <c r="F5" s="67"/>
    </row>
    <row r="6" spans="1:6" ht="32.25" customHeight="1" x14ac:dyDescent="0.25">
      <c r="A6" s="59" t="s">
        <v>6</v>
      </c>
      <c r="B6" s="60" t="s">
        <v>42</v>
      </c>
      <c r="C6" s="60" t="s">
        <v>21</v>
      </c>
      <c r="D6" s="60">
        <v>11</v>
      </c>
      <c r="E6" s="68"/>
      <c r="F6" s="68"/>
    </row>
    <row r="7" spans="1:6" ht="30.75" customHeight="1" x14ac:dyDescent="0.25">
      <c r="A7" s="56" t="s">
        <v>18</v>
      </c>
      <c r="B7" s="58" t="s">
        <v>68</v>
      </c>
      <c r="C7" s="57"/>
      <c r="D7" s="57"/>
      <c r="E7" s="57"/>
      <c r="F7" s="67"/>
    </row>
    <row r="8" spans="1:6" ht="143.25" customHeight="1" x14ac:dyDescent="0.25">
      <c r="A8" s="59" t="s">
        <v>7</v>
      </c>
      <c r="B8" s="60" t="s">
        <v>69</v>
      </c>
      <c r="C8" s="60" t="s">
        <v>46</v>
      </c>
      <c r="D8" s="60">
        <v>11</v>
      </c>
      <c r="E8" s="68"/>
      <c r="F8" s="68"/>
    </row>
    <row r="9" spans="1:6" ht="31.5" customHeight="1" x14ac:dyDescent="0.25">
      <c r="A9" s="56">
        <v>3</v>
      </c>
      <c r="B9" s="58" t="s">
        <v>70</v>
      </c>
      <c r="C9" s="57"/>
      <c r="D9" s="57"/>
      <c r="E9" s="57"/>
      <c r="F9" s="67"/>
    </row>
    <row r="10" spans="1:6" ht="51.75" customHeight="1" x14ac:dyDescent="0.25">
      <c r="A10" s="59" t="s">
        <v>10</v>
      </c>
      <c r="B10" s="60" t="s">
        <v>41</v>
      </c>
      <c r="C10" s="60" t="s">
        <v>46</v>
      </c>
      <c r="D10" s="60">
        <v>68.42</v>
      </c>
      <c r="E10" s="68"/>
      <c r="F10" s="68"/>
    </row>
    <row r="11" spans="1:6" ht="49.5" customHeight="1" x14ac:dyDescent="0.25">
      <c r="A11" s="59" t="s">
        <v>11</v>
      </c>
      <c r="B11" s="60" t="s">
        <v>22</v>
      </c>
      <c r="C11" s="60" t="s">
        <v>46</v>
      </c>
      <c r="D11" s="60">
        <v>68.42</v>
      </c>
      <c r="E11" s="68"/>
      <c r="F11" s="68"/>
    </row>
    <row r="12" spans="1:6" ht="48.75" customHeight="1" x14ac:dyDescent="0.25">
      <c r="A12" s="59" t="s">
        <v>23</v>
      </c>
      <c r="B12" s="60" t="s">
        <v>64</v>
      </c>
      <c r="C12" s="60" t="s">
        <v>46</v>
      </c>
      <c r="D12" s="60">
        <v>68.42</v>
      </c>
      <c r="E12" s="68"/>
      <c r="F12" s="68"/>
    </row>
    <row r="13" spans="1:6" ht="15.75" x14ac:dyDescent="0.25">
      <c r="A13" s="56" t="s">
        <v>19</v>
      </c>
      <c r="B13" s="58" t="s">
        <v>24</v>
      </c>
      <c r="C13" s="57"/>
      <c r="D13" s="57"/>
      <c r="E13" s="57"/>
      <c r="F13" s="67"/>
    </row>
    <row r="14" spans="1:6" ht="32.25" customHeight="1" x14ac:dyDescent="0.25">
      <c r="A14" s="59" t="s">
        <v>12</v>
      </c>
      <c r="B14" s="30" t="s">
        <v>25</v>
      </c>
      <c r="C14" s="60" t="s">
        <v>21</v>
      </c>
      <c r="D14" s="60">
        <v>11</v>
      </c>
      <c r="E14" s="69"/>
      <c r="F14" s="68"/>
    </row>
    <row r="15" spans="1:6" ht="34.5" customHeight="1" x14ac:dyDescent="0.25">
      <c r="A15" s="59" t="s">
        <v>13</v>
      </c>
      <c r="B15" s="30" t="s">
        <v>27</v>
      </c>
      <c r="C15" s="60" t="s">
        <v>21</v>
      </c>
      <c r="D15" s="60">
        <v>1</v>
      </c>
      <c r="E15" s="69"/>
      <c r="F15" s="68"/>
    </row>
    <row r="16" spans="1:6" ht="32.25" customHeight="1" x14ac:dyDescent="0.25">
      <c r="A16" s="59" t="s">
        <v>26</v>
      </c>
      <c r="B16" s="30" t="s">
        <v>31</v>
      </c>
      <c r="C16" s="60" t="s">
        <v>21</v>
      </c>
      <c r="D16" s="60">
        <v>1</v>
      </c>
      <c r="E16" s="69"/>
      <c r="F16" s="68"/>
    </row>
    <row r="17" spans="1:6" ht="32.25" customHeight="1" x14ac:dyDescent="0.25">
      <c r="A17" s="59" t="s">
        <v>33</v>
      </c>
      <c r="B17" s="30" t="s">
        <v>30</v>
      </c>
      <c r="C17" s="60" t="s">
        <v>21</v>
      </c>
      <c r="D17" s="60">
        <v>1</v>
      </c>
      <c r="E17" s="69"/>
      <c r="F17" s="68"/>
    </row>
    <row r="18" spans="1:6" ht="31.5" customHeight="1" x14ac:dyDescent="0.25">
      <c r="A18" s="59" t="s">
        <v>34</v>
      </c>
      <c r="B18" s="30" t="s">
        <v>29</v>
      </c>
      <c r="C18" s="60" t="s">
        <v>21</v>
      </c>
      <c r="D18" s="60">
        <v>2</v>
      </c>
      <c r="E18" s="69"/>
      <c r="F18" s="68"/>
    </row>
    <row r="19" spans="1:6" ht="34.5" customHeight="1" x14ac:dyDescent="0.25">
      <c r="A19" s="59" t="s">
        <v>35</v>
      </c>
      <c r="B19" s="30" t="s">
        <v>28</v>
      </c>
      <c r="C19" s="60" t="s">
        <v>21</v>
      </c>
      <c r="D19" s="60">
        <v>4</v>
      </c>
      <c r="E19" s="68"/>
      <c r="F19" s="68"/>
    </row>
    <row r="20" spans="1:6" ht="15.75" x14ac:dyDescent="0.25">
      <c r="A20" s="59" t="s">
        <v>36</v>
      </c>
      <c r="B20" s="30" t="s">
        <v>43</v>
      </c>
      <c r="C20" s="60" t="s">
        <v>46</v>
      </c>
      <c r="D20" s="60">
        <v>39.299999999999997</v>
      </c>
      <c r="E20" s="68"/>
      <c r="F20" s="68"/>
    </row>
    <row r="21" spans="1:6" ht="20.25" customHeight="1" x14ac:dyDescent="0.25">
      <c r="A21" s="56" t="s">
        <v>37</v>
      </c>
      <c r="B21" s="63" t="s">
        <v>38</v>
      </c>
      <c r="C21" s="58"/>
      <c r="D21" s="58"/>
      <c r="E21" s="58"/>
      <c r="F21" s="67"/>
    </row>
    <row r="22" spans="1:6" ht="20.25" customHeight="1" x14ac:dyDescent="0.25">
      <c r="A22" s="59" t="s">
        <v>39</v>
      </c>
      <c r="B22" s="30" t="s">
        <v>65</v>
      </c>
      <c r="C22" s="60" t="s">
        <v>40</v>
      </c>
      <c r="D22" s="60">
        <v>1</v>
      </c>
      <c r="E22" s="68"/>
      <c r="F22" s="68"/>
    </row>
    <row r="23" spans="1:6" ht="15.75" x14ac:dyDescent="0.25">
      <c r="A23" s="64"/>
      <c r="B23" s="65"/>
      <c r="C23" s="51"/>
      <c r="D23" s="51"/>
      <c r="E23" s="51"/>
      <c r="F23" s="70"/>
    </row>
    <row r="24" spans="1:6" ht="15.75" x14ac:dyDescent="0.25">
      <c r="A24" s="64"/>
      <c r="B24" s="71" t="s">
        <v>16</v>
      </c>
      <c r="C24" s="99"/>
      <c r="D24" s="100"/>
      <c r="E24" s="101"/>
      <c r="F24" s="68" t="s">
        <v>14</v>
      </c>
    </row>
    <row r="25" spans="1:6" ht="15.75" x14ac:dyDescent="0.25">
      <c r="A25" s="64"/>
      <c r="B25" s="71" t="s">
        <v>9</v>
      </c>
      <c r="C25" s="99"/>
      <c r="D25" s="100"/>
      <c r="E25" s="101"/>
      <c r="F25" s="68" t="s">
        <v>14</v>
      </c>
    </row>
    <row r="26" spans="1:6" ht="15.75" x14ac:dyDescent="0.25">
      <c r="A26" s="64"/>
      <c r="B26" s="71" t="s">
        <v>17</v>
      </c>
      <c r="C26" s="102"/>
      <c r="D26" s="102"/>
      <c r="E26" s="102"/>
      <c r="F26" s="68" t="s">
        <v>14</v>
      </c>
    </row>
    <row r="27" spans="1:6" ht="15.75" x14ac:dyDescent="0.25">
      <c r="A27" s="64"/>
      <c r="B27" s="72" t="s">
        <v>15</v>
      </c>
      <c r="C27" s="103"/>
      <c r="D27" s="103"/>
      <c r="E27" s="103"/>
      <c r="F27" s="103"/>
    </row>
    <row r="28" spans="1:6" ht="15.75" x14ac:dyDescent="0.25">
      <c r="A28" s="64"/>
      <c r="B28" s="65"/>
      <c r="C28" s="51"/>
      <c r="D28" s="51"/>
      <c r="E28" s="51"/>
      <c r="F28" s="70"/>
    </row>
    <row r="30" spans="1:6" x14ac:dyDescent="0.25">
      <c r="B30" s="96"/>
      <c r="C30" s="96"/>
      <c r="D30" s="96"/>
      <c r="E30" s="96"/>
      <c r="F30" s="96"/>
    </row>
  </sheetData>
  <mergeCells count="7">
    <mergeCell ref="B30:F30"/>
    <mergeCell ref="A1:F1"/>
    <mergeCell ref="A2:F2"/>
    <mergeCell ref="C24:E24"/>
    <mergeCell ref="C25:E25"/>
    <mergeCell ref="C26:E26"/>
    <mergeCell ref="C27:F27"/>
  </mergeCells>
  <pageMargins left="0.7" right="0.7" top="0.75" bottom="0.75" header="0.3" footer="0.3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KOSZRORYS</vt:lpstr>
      <vt:lpstr>strona </vt:lpstr>
      <vt:lpstr>przedmiar</vt:lpstr>
      <vt:lpstr>ślepy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Bogdan</dc:creator>
  <cp:lastModifiedBy>WBOB</cp:lastModifiedBy>
  <cp:lastPrinted>2019-05-14T05:50:27Z</cp:lastPrinted>
  <dcterms:created xsi:type="dcterms:W3CDTF">2017-11-14T19:13:39Z</dcterms:created>
  <dcterms:modified xsi:type="dcterms:W3CDTF">2019-06-27T10:41:27Z</dcterms:modified>
</cp:coreProperties>
</file>